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8" windowHeight="8016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İLLER'!$40:$42</definedName>
    <definedName name="_xlnm.Print_Titles" localSheetId="18">'YABANCI SERMAYE ve ÜLKELER'!$41:$43</definedName>
  </definedNames>
  <calcPr fullCalcOnLoad="1"/>
</workbook>
</file>

<file path=xl/sharedStrings.xml><?xml version="1.0" encoding="utf-8"?>
<sst xmlns="http://schemas.openxmlformats.org/spreadsheetml/2006/main" count="1770" uniqueCount="627">
  <si>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</si>
  <si>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</si>
  <si>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</si>
  <si>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</si>
  <si>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</si>
  <si>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</si>
  <si>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</si>
  <si>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</si>
  <si>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</si>
  <si>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</si>
  <si>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</si>
  <si>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</si>
  <si>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</si>
  <si>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</si>
  <si>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</si>
  <si>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</si>
  <si>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</si>
  <si>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</si>
  <si>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</si>
  <si>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</si>
  <si>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</si>
  <si>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</si>
  <si>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</si>
  <si>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</si>
  <si>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</si>
  <si>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</si>
  <si>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</si>
  <si>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</si>
  <si>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</si>
  <si>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</si>
  <si>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</si>
  <si>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</si>
  <si>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</si>
  <si>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</si>
  <si>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</si>
  <si>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</si>
  <si>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</si>
  <si>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</si>
  <si>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</si>
  <si>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</si>
  <si>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</si>
  <si>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</si>
  <si>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</si>
  <si>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</si>
  <si>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</si>
  <si>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</si>
  <si>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</si>
  <si>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</si>
  <si>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</si>
  <si>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</si>
  <si>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</si>
  <si>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</si>
  <si>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</si>
  <si>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</si>
  <si>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</si>
  <si>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</si>
  <si>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</si>
  <si>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</si>
  <si>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</si>
  <si>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</si>
  <si>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</si>
  <si>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</si>
  <si>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</si>
  <si>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</si>
  <si>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</si>
  <si>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</si>
  <si>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</si>
  <si>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</si>
  <si>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</si>
  <si>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</si>
  <si>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</si>
  <si>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</si>
  <si>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</si>
  <si>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</si>
  <si>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</si>
  <si>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</si>
  <si>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</si>
  <si>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</si>
  <si>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</si>
  <si>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</si>
  <si>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</si>
  <si>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</si>
  <si>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</si>
  <si>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</si>
  <si>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</si>
  <si>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</si>
  <si>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</si>
  <si>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</si>
  <si>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</si>
  <si>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</si>
  <si>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</si>
  <si>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</si>
  <si>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</si>
  <si>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</si>
  <si>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</si>
  <si>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</si>
  <si>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</si>
  <si>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</si>
  <si>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</si>
  <si>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</si>
  <si>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</si>
  <si>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</si>
  <si>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</si>
  <si>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</si>
  <si>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</si>
  <si>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</si>
  <si>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</si>
  <si>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</si>
  <si>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</si>
  <si>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</si>
  <si>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</si>
  <si>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</si>
  <si>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</si>
  <si>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</si>
  <si>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</si>
  <si>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</si>
  <si>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</si>
  <si>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</si>
  <si>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</si>
  <si>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</si>
  <si>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</si>
  <si>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</si>
  <si>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</si>
  <si>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</si>
  <si>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</si>
  <si>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</si>
  <si>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</si>
  <si>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</si>
  <si>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</si>
  <si>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</si>
  <si>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</si>
  <si>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</si>
  <si>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</si>
  <si>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</si>
  <si>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</si>
  <si>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</si>
  <si>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</si>
  <si>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</si>
  <si>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</si>
  <si>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</si>
  <si>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</si>
  <si>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</si>
  <si>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</si>
  <si>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</si>
  <si>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</si>
  <si>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</si>
  <si>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</si>
  <si>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</si>
  <si>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</si>
  <si>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</si>
  <si>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</si>
  <si>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</si>
  <si>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</si>
  <si>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</si>
  <si>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</si>
  <si>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</si>
  <si>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</si>
  <si>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</si>
  <si>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</si>
  <si>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</si>
  <si>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</si>
  <si>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</si>
  <si>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</si>
  <si>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</si>
  <si>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</si>
  <si>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</si>
  <si>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</si>
  <si>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</si>
  <si>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</si>
  <si>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</si>
  <si>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</si>
  <si>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</si>
  <si>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</si>
  <si>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</si>
  <si>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</si>
  <si>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</si>
  <si>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</si>
  <si>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</si>
  <si>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</si>
  <si>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</si>
  <si>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</si>
  <si>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</si>
  <si>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</si>
  <si>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</si>
  <si>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</si>
  <si>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</si>
  <si>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</si>
  <si>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</si>
  <si>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</si>
  <si>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</si>
  <si>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</si>
  <si>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</si>
  <si>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</si>
  <si>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</si>
  <si>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</si>
  <si>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</si>
  <si>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</si>
  <si>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</si>
  <si>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</si>
  <si>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</si>
  <si>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</si>
  <si>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</si>
  <si>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</si>
  <si>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</si>
  <si>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</si>
  <si>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</si>
  <si>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</si>
  <si>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</si>
  <si>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</si>
  <si>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</si>
  <si>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</si>
  <si>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</si>
  <si>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</si>
  <si>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</si>
  <si>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</si>
  <si>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</si>
  <si>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</si>
  <si>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</si>
  <si>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</si>
  <si>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</si>
  <si>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</si>
  <si>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</si>
  <si>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</si>
  <si>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</si>
  <si>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</si>
  <si>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</si>
  <si>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</si>
  <si>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</si>
  <si>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</si>
  <si>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</si>
  <si>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</si>
  <si>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</si>
  <si>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</si>
  <si>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</si>
  <si>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</si>
  <si>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</si>
  <si>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</si>
  <si>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</si>
  <si>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</si>
  <si>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</si>
  <si>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</si>
  <si>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</si>
  <si>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</si>
  <si>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</si>
  <si>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</si>
  <si>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</si>
  <si>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</si>
  <si>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</si>
  <si>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</si>
  <si>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</si>
  <si>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</si>
  <si>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</si>
  <si>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</si>
  <si>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</si>
  <si>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</si>
  <si>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</si>
  <si>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</si>
  <si>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</si>
  <si>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</si>
  <si>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</si>
  <si>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</si>
  <si>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</si>
  <si>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</si>
  <si>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</si>
  <si>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</si>
  <si>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</si>
  <si>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</si>
  <si>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</si>
  <si>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</si>
  <si>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</si>
  <si>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</si>
  <si>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</si>
  <si>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</si>
  <si>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</si>
  <si>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</si>
  <si>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</si>
  <si>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</si>
  <si>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</si>
  <si>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</si>
  <si>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</si>
  <si>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</si>
  <si>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</si>
  <si>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</si>
  <si>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</si>
  <si>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</si>
  <si>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</si>
  <si>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</si>
  <si>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</si>
  <si>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</si>
  <si>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</si>
  <si>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</si>
  <si>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</si>
  <si>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</si>
  <si>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</si>
  <si>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</si>
  <si>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</si>
  <si>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</si>
  <si>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</si>
  <si>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</si>
  <si>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</si>
  <si>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</si>
  <si>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</si>
  <si>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</si>
  <si>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</si>
  <si>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</si>
  <si>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</si>
  <si>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</si>
  <si>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</si>
  <si>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</si>
  <si>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</si>
  <si>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</si>
  <si>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</si>
  <si>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</si>
  <si>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</si>
  <si>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</si>
  <si>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</si>
  <si>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</si>
  <si>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</si>
  <si>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</si>
  <si>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</si>
  <si>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</si>
  <si>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</si>
  <si>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</si>
  <si>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</si>
  <si>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</si>
  <si>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</si>
  <si>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</si>
  <si>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</si>
  <si>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</si>
  <si>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</si>
  <si>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</si>
  <si>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</si>
  <si>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</si>
  <si>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</si>
  <si>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</si>
  <si>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</si>
  <si>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</si>
  <si>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</si>
  <si>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</si>
  <si>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</si>
  <si>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</si>
  <si>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</si>
  <si>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</si>
  <si>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</si>
  <si>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</si>
  <si>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</si>
  <si>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</si>
  <si>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</si>
  <si>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</si>
  <si>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</si>
  <si>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</si>
  <si>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</si>
  <si>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</si>
  <si>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</si>
  <si>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</si>
  <si>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</si>
  <si>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</si>
  <si>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</si>
  <si>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</si>
  <si>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</si>
  <si>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</si>
  <si>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</si>
  <si>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</si>
  <si>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</si>
  <si>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</si>
  <si>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</si>
  <si>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</si>
  <si>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</si>
  <si>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</si>
  <si>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</si>
  <si>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</si>
  <si>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</si>
  <si>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</si>
  <si>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</si>
  <si>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</si>
  <si>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</si>
  <si>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</si>
  <si>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</si>
  <si>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</si>
  <si>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</si>
  <si>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</si>
  <si>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</si>
  <si>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</si>
  <si>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</si>
  <si>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</si>
  <si>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</si>
  <si>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</si>
  <si>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</si>
  <si>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</si>
  <si>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</si>
  <si>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</si>
  <si>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</si>
  <si>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</si>
  <si>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</si>
  <si>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</si>
  <si>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</si>
  <si>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</si>
  <si>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</si>
  <si>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</si>
  <si>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</si>
  <si>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</si>
  <si>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</si>
  <si>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</si>
  <si>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</si>
  <si>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</si>
  <si>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</si>
  <si>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</si>
  <si>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</si>
  <si>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</si>
  <si>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</si>
  <si>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</si>
  <si>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</si>
  <si>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</si>
  <si>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</si>
  <si>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</si>
  <si>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</si>
  <si>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</si>
  <si>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</si>
  <si>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</si>
  <si>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</si>
  <si>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</si>
  <si>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</si>
  <si>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</si>
  <si>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</si>
  <si>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</si>
  <si>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</si>
  <si>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</si>
  <si>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</si>
  <si>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</si>
  <si>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</si>
  <si>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</si>
  <si>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</si>
  <si>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</si>
  <si>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</si>
  <si>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</si>
  <si>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</si>
  <si>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</si>
  <si>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</si>
  <si>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</si>
  <si>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</si>
  <si>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</si>
  <si>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</si>
  <si>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</si>
  <si>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</si>
  <si>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</si>
  <si>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</si>
  <si>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</si>
  <si>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</si>
  <si>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</si>
  <si>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</si>
  <si>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</si>
  <si>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</si>
  <si>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</si>
  <si>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</si>
  <si>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</si>
  <si>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</si>
  <si>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</si>
  <si>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</si>
  <si>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</si>
  <si>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</si>
  <si>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</si>
  <si>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</si>
  <si>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</si>
  <si>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</si>
  <si>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</si>
  <si>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</si>
  <si>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</si>
  <si>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</si>
  <si>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</si>
  <si>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</si>
  <si>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</si>
  <si>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</si>
  <si>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</si>
  <si>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</si>
  <si>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</si>
  <si>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</si>
  <si>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</si>
  <si>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</si>
  <si>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</si>
  <si>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</si>
  <si>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</si>
  <si>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</si>
  <si>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</si>
  <si>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</si>
  <si>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</si>
  <si>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</si>
  <si>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</si>
  <si>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</si>
  <si>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</si>
  <si>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</si>
  <si>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</si>
  <si>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</si>
  <si>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</si>
  <si>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</si>
  <si>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</si>
  <si>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</si>
  <si>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</si>
  <si>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</si>
  <si>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</si>
  <si>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</si>
  <si>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</si>
  <si>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</si>
  <si>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</si>
  <si>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</si>
  <si>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</si>
  <si>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</si>
  <si>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</si>
  <si>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</si>
  <si>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</si>
  <si>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</si>
  <si>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</si>
  <si>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</si>
  <si>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</si>
  <si>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</si>
  <si>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</si>
  <si>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</si>
  <si>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</si>
  <si>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</si>
  <si>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</si>
  <si>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</si>
  <si>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</si>
  <si>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</si>
  <si>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</si>
  <si>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</si>
  <si>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</si>
  <si>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</si>
  <si>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</si>
  <si>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</si>
  <si>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</si>
  <si>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</si>
  <si>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</si>
  <si>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</si>
  <si>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</si>
  <si>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</si>
  <si>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</si>
  <si>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</si>
  <si>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</si>
  <si>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</si>
  <si>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</si>
  <si>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</si>
  <si>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</si>
  <si>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</si>
  <si>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</si>
  <si>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</si>
  <si>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</si>
  <si>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</si>
  <si>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</si>
  <si>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</si>
  <si>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</si>
  <si>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</si>
  <si>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</si>
  <si>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</si>
  <si>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</si>
  <si>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Malta</t>
  </si>
  <si>
    <t>Kuzey Kıbrıs Türk Cum.</t>
  </si>
  <si>
    <t>Tacikistan</t>
  </si>
  <si>
    <t>Makedonya</t>
  </si>
  <si>
    <t>46.43 -Elektrikli ev aletleri toptan ticareti</t>
  </si>
  <si>
    <t>46.18 -Belirli diğer ürünlerin satışı ile ilgili uzmanlaşmış aracılar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</si>
  <si>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</si>
  <si>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</si>
  <si>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</si>
  <si>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</si>
  <si>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</si>
  <si>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</si>
  <si>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</si>
  <si>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</si>
  <si>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</si>
  <si>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</t>
  </si>
  <si>
    <t>Reklam ajanslarının faaliyetleri</t>
  </si>
  <si>
    <t>47.73</t>
  </si>
  <si>
    <t>Tanzanya</t>
  </si>
  <si>
    <t>Nikaragua</t>
  </si>
  <si>
    <t>Bangladeş</t>
  </si>
  <si>
    <t>47.77 -Belirli bir mala tahsis edilmiş mağazalarda saat ve mücevher perakende ticareti</t>
  </si>
  <si>
    <t>46.19</t>
  </si>
  <si>
    <t>Çeşitli malların satışı ile ilgili aracılar</t>
  </si>
  <si>
    <t>46.31</t>
  </si>
  <si>
    <t>Meyve ve sebzelerin toptan ticareti</t>
  </si>
  <si>
    <t>Reunyon</t>
  </si>
  <si>
    <t>Filipinler</t>
  </si>
  <si>
    <t>Malezya</t>
  </si>
  <si>
    <t>46.75 -Kimyasal ürünlerin toptan ticareti</t>
  </si>
  <si>
    <t>25-27</t>
  </si>
  <si>
    <t>28-34</t>
  </si>
  <si>
    <t>35-36</t>
  </si>
  <si>
    <t>2015 EYLÜL AYINA AİT KURULAN ve KAPANAN ŞİRKET İSTATİSTİKLERİ</t>
  </si>
  <si>
    <t>Cad</t>
  </si>
  <si>
    <t>46.47 -Mobilya, halı ve aydınlatma ekipmanlarının toptan ticareti</t>
  </si>
  <si>
    <t>EKİM 2015</t>
  </si>
  <si>
    <t xml:space="preserve"> 20 KASIM 2015</t>
  </si>
  <si>
    <t>2015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</si>
  <si>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EKİM  AYINA AİT KURULAN ve KAPANAN ŞİRKET İSTATİSTİKLERİ</t>
    </r>
  </si>
  <si>
    <t xml:space="preserve"> 2015  EKİM AYINA AİT KURULAN ve KAPANAN ŞİRKET İSTATİSTİKLERİ</t>
  </si>
  <si>
    <t>2015 EKİM AYINA AİT KURULAN ve KAPANAN ŞİRKET İSTATİSTİKLERİ</t>
  </si>
  <si>
    <t xml:space="preserve"> 2015 EKİM AYINA AİT KURULAN ve KAPANAN ŞİRKET İSTATİSTİKLERİ</t>
  </si>
  <si>
    <t>OCAK-EKİM 2015</t>
  </si>
  <si>
    <t>2015 Ocak-Ekim Ayları Arası Kurulan ŞirketlerinSermaye Dağılımları</t>
  </si>
  <si>
    <t xml:space="preserve">2015 EKİM AYINA AİT KURULAN VE KAPANAN ŞİRKET İSTATİSTİKLERİ </t>
  </si>
  <si>
    <t>Ocak-Ekim Döneminde En Çok Şirket Kapanışı Olan İlk 10 Faaliyet</t>
  </si>
  <si>
    <t>2015 EKİM (BİR AYLIK)</t>
  </si>
  <si>
    <t>2014  EKİM (BİR AYLIK)</t>
  </si>
  <si>
    <t>2014 OCAK-EKİM (ON AYLIK)</t>
  </si>
  <si>
    <t>2015 OCAK-EKİM (ON AYLIK)</t>
  </si>
  <si>
    <t>2015 EKİM</t>
  </si>
  <si>
    <t>2015 OCAK-EKİM</t>
  </si>
  <si>
    <t xml:space="preserve"> 2015 Ocak-Ekim Döneminde   Kurulan Kooperatiflerin Genel Görünümü </t>
  </si>
  <si>
    <t xml:space="preserve">       Ekim Ayında Kurulan Yabancı Sermayeli Şirketlerin Genel Görünümü</t>
  </si>
  <si>
    <t>2015 Ocak-Ekim Döneminde  Kurulan Yabancı Sermayeli Şirketlerin         Genel Görünümü</t>
  </si>
  <si>
    <t>2015 Ocak-Ekim Döneminde Kurulan Yabancı Sermayeli Şirketlerin                                                                  İllere Göre Birikimli Dağılımı</t>
  </si>
  <si>
    <t xml:space="preserve">        Ekim Ayında Kurulan Yabancı Sermayeli Şirketlerin Ülkelere Göre Dağılımı</t>
  </si>
  <si>
    <t xml:space="preserve">        2015 Ocak-Ekim Döneminde Kurulan Yabancı Sermayeli Şirketlerin Ülkelere Göre Dağılımı</t>
  </si>
  <si>
    <t>2015 Ocak-Ekim Döneminde En Çok Yabancı Sermayeli Şirket Kuruluşu Olan                              İlk 20 Faaliyet</t>
  </si>
  <si>
    <t>-</t>
  </si>
  <si>
    <t>78.30</t>
  </si>
  <si>
    <t>Diğer insan kaynaklarının sağlanması</t>
  </si>
  <si>
    <t>Ekmek, taze pastane ürünleri ve taze kek imalatı</t>
  </si>
  <si>
    <t>10.71</t>
  </si>
  <si>
    <t>Tahılların (pirinç hariç), baklagillerin ve yağlı tohumların yetiştirilmesi</t>
  </si>
  <si>
    <t>01.11</t>
  </si>
  <si>
    <t>Cibuti</t>
  </si>
  <si>
    <t>Somali</t>
  </si>
  <si>
    <t>Gine</t>
  </si>
  <si>
    <t>73.11 -Reklam ajanslarının faaliyetleri</t>
  </si>
  <si>
    <t>33.20 -Sanayi makine ve ekipmanlarının kurulumu</t>
  </si>
  <si>
    <t>46.69 -Diğer makine ve ekipmanların toptan ticareti</t>
  </si>
  <si>
    <t xml:space="preserve"> Ekim Ayında Kurulan Kooperatiflerin Genel Görünümü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</si>
</sst>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96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3" fontId="92" fillId="33" borderId="3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7" borderId="17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78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" fontId="7" fillId="0" borderId="98" xfId="0" applyNumberFormat="1" applyFont="1" applyBorder="1" applyAlignment="1">
      <alignment horizontal="left" vertical="top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 wrapText="1"/>
    </xf>
    <xf numFmtId="0" fontId="109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03" xfId="0" applyFont="1" applyFill="1" applyBorder="1" applyAlignment="1">
      <alignment horizontal="center" vertical="center"/>
    </xf>
    <xf numFmtId="0" fontId="48" fillId="35" borderId="104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/>
    </xf>
    <xf numFmtId="0" fontId="48" fillId="36" borderId="49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8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9" xfId="0" applyFont="1" applyFill="1" applyBorder="1" applyAlignment="1">
      <alignment horizontal="center" vertical="center" textRotation="90"/>
    </xf>
    <xf numFmtId="0" fontId="48" fillId="36" borderId="11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101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0" fillId="36" borderId="109" xfId="0" applyFont="1" applyFill="1" applyBorder="1" applyAlignment="1">
      <alignment horizontal="center" vertical="center" textRotation="90"/>
    </xf>
    <xf numFmtId="0" fontId="90" fillId="36" borderId="110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 textRotation="90"/>
    </xf>
    <xf numFmtId="0" fontId="48" fillId="36" borderId="112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100" xfId="0" applyFont="1" applyFill="1" applyBorder="1" applyAlignment="1">
      <alignment horizontal="center" vertical="center"/>
    </xf>
    <xf numFmtId="0" fontId="49" fillId="36" borderId="101" xfId="0" applyFont="1" applyFill="1" applyBorder="1" applyAlignment="1">
      <alignment horizontal="center" vertical="center" textRotation="90" wrapText="1"/>
    </xf>
    <xf numFmtId="0" fontId="92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5" borderId="99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8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10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09" xfId="0" applyFont="1" applyFill="1" applyBorder="1" applyAlignment="1">
      <alignment horizontal="center" vertical="center" textRotation="90"/>
    </xf>
    <xf numFmtId="0" fontId="91" fillId="36" borderId="11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99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104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10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 wrapText="1"/>
    </xf>
    <xf numFmtId="0" fontId="98" fillId="0" borderId="114" xfId="0" applyFont="1" applyBorder="1" applyAlignment="1">
      <alignment horizontal="center"/>
    </xf>
    <xf numFmtId="0" fontId="100" fillId="0" borderId="0" xfId="0" applyFont="1" applyBorder="1" applyAlignment="1">
      <alignment horizontal="left" vertical="center"/>
    </xf>
    <xf numFmtId="0" fontId="105" fillId="0" borderId="22" xfId="0" applyFont="1" applyBorder="1" applyAlignment="1">
      <alignment horizontal="left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="70" zoomScaleNormal="70" zoomScalePageLayoutView="0" workbookViewId="0" topLeftCell="A1">
      <selection activeCell="C13" sqref="C1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2" t="s">
        <v>250</v>
      </c>
      <c r="B4" s="382"/>
      <c r="C4" s="382"/>
      <c r="D4" s="382"/>
      <c r="E4" s="382"/>
      <c r="F4" s="382"/>
      <c r="G4" s="382"/>
      <c r="H4" s="382"/>
      <c r="I4" s="382"/>
    </row>
    <row r="18" spans="1:9" ht="21">
      <c r="A18" s="383" t="s">
        <v>251</v>
      </c>
      <c r="B18" s="383"/>
      <c r="C18" s="383"/>
      <c r="D18" s="383"/>
      <c r="E18" s="383"/>
      <c r="F18" s="383"/>
      <c r="G18" s="383"/>
      <c r="H18" s="383"/>
      <c r="I18" s="383"/>
    </row>
    <row r="19" spans="1:9" ht="21">
      <c r="A19" s="383"/>
      <c r="B19" s="383"/>
      <c r="C19" s="383"/>
      <c r="D19" s="383"/>
      <c r="E19" s="383"/>
      <c r="F19" s="383"/>
      <c r="G19" s="383"/>
      <c r="H19" s="383"/>
      <c r="I19" s="383"/>
    </row>
    <row r="20" spans="1:9" ht="21">
      <c r="A20" s="384" t="s">
        <v>589</v>
      </c>
      <c r="B20" s="384"/>
      <c r="C20" s="384"/>
      <c r="D20" s="384"/>
      <c r="E20" s="384"/>
      <c r="F20" s="384"/>
      <c r="G20" s="384"/>
      <c r="H20" s="384"/>
      <c r="I20" s="384"/>
    </row>
    <row r="21" spans="1:7" ht="1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6" t="s">
        <v>334</v>
      </c>
      <c r="C22" s="386"/>
      <c r="D22" s="386"/>
      <c r="E22" s="386"/>
      <c r="F22" s="386"/>
      <c r="G22" s="386"/>
      <c r="H22" s="386"/>
      <c r="I22" s="386"/>
    </row>
    <row r="23" spans="1:9" ht="15">
      <c r="A23" s="138"/>
      <c r="B23" s="386"/>
      <c r="C23" s="386"/>
      <c r="D23" s="386"/>
      <c r="E23" s="386"/>
      <c r="F23" s="386"/>
      <c r="G23" s="386"/>
      <c r="H23" s="386"/>
      <c r="I23" s="386"/>
    </row>
    <row r="24" spans="1:9" ht="17.25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">
      <c r="A25" s="138"/>
      <c r="B25" s="139"/>
      <c r="C25" s="139"/>
      <c r="D25" s="139"/>
      <c r="E25" s="139"/>
      <c r="F25" s="139"/>
      <c r="G25" s="139"/>
    </row>
    <row r="26" spans="1:7" ht="15">
      <c r="A26" s="138"/>
      <c r="B26" s="139"/>
      <c r="C26" s="139"/>
      <c r="D26" s="139"/>
      <c r="E26" s="139"/>
      <c r="F26" s="139"/>
      <c r="G26" s="139"/>
    </row>
    <row r="27" spans="1:7" ht="22.5">
      <c r="A27" s="138"/>
      <c r="B27" s="139"/>
      <c r="C27" s="385"/>
      <c r="D27" s="385"/>
      <c r="E27" s="385"/>
      <c r="F27" s="139"/>
      <c r="G27" s="139"/>
    </row>
    <row r="28" spans="1:7" ht="15">
      <c r="A28" s="138"/>
      <c r="B28" s="139"/>
      <c r="C28" s="139"/>
      <c r="D28" s="139"/>
      <c r="E28" s="139"/>
      <c r="F28" s="139"/>
      <c r="G28" s="139"/>
    </row>
    <row r="29" spans="1:7" ht="15">
      <c r="A29" s="138"/>
      <c r="B29" s="139"/>
      <c r="C29" s="139"/>
      <c r="D29" s="139"/>
      <c r="E29" s="139"/>
      <c r="F29" s="139"/>
      <c r="G29" s="139"/>
    </row>
    <row r="30" spans="1:7" ht="15">
      <c r="A30" s="138"/>
      <c r="B30" s="139"/>
      <c r="C30" s="139"/>
      <c r="D30" s="139"/>
      <c r="E30" s="139"/>
      <c r="F30" s="139"/>
      <c r="G30" s="139"/>
    </row>
    <row r="31" spans="1:7" ht="15">
      <c r="A31" s="138"/>
      <c r="B31" s="139"/>
      <c r="C31" s="139"/>
      <c r="D31" s="139"/>
      <c r="E31" s="139"/>
      <c r="F31" s="139"/>
      <c r="G31" s="139"/>
    </row>
    <row r="32" spans="1:7" ht="15">
      <c r="A32" s="138"/>
      <c r="B32" s="139"/>
      <c r="C32" s="139"/>
      <c r="D32" s="139"/>
      <c r="E32" s="139"/>
      <c r="F32" s="139"/>
      <c r="G32" s="139"/>
    </row>
    <row r="33" spans="1:7" ht="15">
      <c r="A33" s="138"/>
      <c r="B33" s="139"/>
      <c r="C33" s="139"/>
      <c r="D33" s="139"/>
      <c r="E33" s="139"/>
      <c r="F33" s="139"/>
      <c r="G33" s="139"/>
    </row>
    <row r="34" spans="1:7" ht="15">
      <c r="A34" s="138"/>
      <c r="B34" s="139"/>
      <c r="C34" s="139"/>
      <c r="D34" s="139"/>
      <c r="E34" s="139"/>
      <c r="F34" s="139"/>
      <c r="G34" s="139"/>
    </row>
    <row r="35" spans="1:7" ht="15">
      <c r="A35" s="138"/>
      <c r="B35" s="139"/>
      <c r="C35" s="139"/>
      <c r="D35" s="139"/>
      <c r="E35" s="139"/>
      <c r="F35" s="139"/>
      <c r="G35" s="139"/>
    </row>
    <row r="36" spans="1:9" ht="15">
      <c r="A36" s="380" t="s">
        <v>252</v>
      </c>
      <c r="B36" s="380"/>
      <c r="C36" s="380"/>
      <c r="D36" s="380"/>
      <c r="E36" s="380"/>
      <c r="F36" s="380"/>
      <c r="G36" s="380"/>
      <c r="H36" s="380"/>
      <c r="I36" s="380"/>
    </row>
    <row r="37" spans="1:9" ht="15">
      <c r="A37" s="380" t="s">
        <v>253</v>
      </c>
      <c r="B37" s="380"/>
      <c r="C37" s="380"/>
      <c r="D37" s="380"/>
      <c r="E37" s="380"/>
      <c r="F37" s="380"/>
      <c r="G37" s="380"/>
      <c r="H37" s="380"/>
      <c r="I37" s="380"/>
    </row>
    <row r="38" spans="1:9" ht="1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4.25">
      <c r="A40" s="381" t="s">
        <v>590</v>
      </c>
      <c r="B40" s="381"/>
      <c r="C40" s="381"/>
      <c r="D40" s="381"/>
      <c r="E40" s="381"/>
      <c r="F40" s="381"/>
      <c r="G40" s="381"/>
      <c r="H40" s="381"/>
      <c r="I40" s="381"/>
    </row>
    <row r="41" spans="1:7" ht="14.25">
      <c r="A41" s="140"/>
      <c r="B41" s="140"/>
      <c r="C41" s="140"/>
      <c r="D41" s="140"/>
      <c r="E41" s="140"/>
      <c r="F41" s="140"/>
      <c r="G41" s="140"/>
    </row>
    <row r="42" spans="1:7" ht="14.2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5.75" thickBot="1">
      <c r="A2" s="424" t="s">
        <v>595</v>
      </c>
      <c r="B2" s="424"/>
      <c r="C2" s="424"/>
      <c r="D2" s="424"/>
      <c r="E2" s="424"/>
      <c r="F2" s="424"/>
      <c r="G2" s="424"/>
      <c r="H2" s="424"/>
      <c r="I2" s="424"/>
      <c r="J2" s="424"/>
    </row>
    <row r="5" spans="1:10" ht="18.75" customHeight="1">
      <c r="A5" s="410" t="s">
        <v>119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3:10" ht="15">
      <c r="C6" s="1"/>
      <c r="D6" s="91"/>
      <c r="E6" s="91"/>
      <c r="F6" s="91"/>
      <c r="G6" s="91"/>
      <c r="H6" s="91"/>
      <c r="I6" s="91"/>
      <c r="J6" s="91"/>
    </row>
    <row r="7" spans="3:10" ht="15">
      <c r="C7" s="1"/>
      <c r="D7" s="91"/>
      <c r="E7" s="91"/>
      <c r="F7" s="91"/>
      <c r="G7" s="91"/>
      <c r="H7" s="91"/>
      <c r="I7" s="91"/>
      <c r="J7" s="91"/>
    </row>
    <row r="8" ht="15" thickBot="1"/>
    <row r="9" spans="2:10" ht="24.75" customHeight="1">
      <c r="B9" s="230"/>
      <c r="C9" s="456" t="s">
        <v>120</v>
      </c>
      <c r="D9" s="457"/>
      <c r="E9" s="456" t="s">
        <v>121</v>
      </c>
      <c r="F9" s="457"/>
      <c r="G9" s="456" t="s">
        <v>122</v>
      </c>
      <c r="H9" s="457"/>
      <c r="I9" s="456" t="s">
        <v>123</v>
      </c>
      <c r="J9" s="458"/>
    </row>
    <row r="10" spans="2:10" ht="24.75" customHeight="1">
      <c r="B10" s="231" t="s">
        <v>124</v>
      </c>
      <c r="C10" s="451">
        <v>1872</v>
      </c>
      <c r="D10" s="452"/>
      <c r="E10" s="451">
        <v>2375</v>
      </c>
      <c r="F10" s="452"/>
      <c r="G10" s="454">
        <v>21</v>
      </c>
      <c r="H10" s="455"/>
      <c r="I10" s="454">
        <v>11</v>
      </c>
      <c r="J10" s="459"/>
    </row>
    <row r="11" spans="2:10" ht="24.75" customHeight="1">
      <c r="B11" s="232" t="s">
        <v>125</v>
      </c>
      <c r="C11" s="451">
        <v>1652</v>
      </c>
      <c r="D11" s="452"/>
      <c r="E11" s="451">
        <v>1104</v>
      </c>
      <c r="F11" s="452"/>
      <c r="G11" s="454">
        <v>26</v>
      </c>
      <c r="H11" s="455"/>
      <c r="I11" s="454">
        <v>4</v>
      </c>
      <c r="J11" s="459"/>
    </row>
    <row r="12" spans="2:10" ht="24.75" customHeight="1">
      <c r="B12" s="231" t="s">
        <v>126</v>
      </c>
      <c r="C12" s="451">
        <v>1914</v>
      </c>
      <c r="D12" s="452"/>
      <c r="E12" s="451">
        <v>1215</v>
      </c>
      <c r="F12" s="452"/>
      <c r="G12" s="451">
        <v>15</v>
      </c>
      <c r="H12" s="452"/>
      <c r="I12" s="451">
        <v>15</v>
      </c>
      <c r="J12" s="453"/>
    </row>
    <row r="13" spans="2:10" ht="24.75" customHeight="1">
      <c r="B13" s="232" t="s">
        <v>127</v>
      </c>
      <c r="C13" s="451">
        <v>2072</v>
      </c>
      <c r="D13" s="452"/>
      <c r="E13" s="451">
        <v>1216</v>
      </c>
      <c r="F13" s="452"/>
      <c r="G13" s="451">
        <v>17</v>
      </c>
      <c r="H13" s="452"/>
      <c r="I13" s="451">
        <v>8</v>
      </c>
      <c r="J13" s="453"/>
    </row>
    <row r="14" spans="2:10" ht="24.75" customHeight="1">
      <c r="B14" s="233" t="s">
        <v>128</v>
      </c>
      <c r="C14" s="451">
        <v>1934</v>
      </c>
      <c r="D14" s="452"/>
      <c r="E14" s="451">
        <v>1097</v>
      </c>
      <c r="F14" s="452"/>
      <c r="G14" s="451">
        <v>38</v>
      </c>
      <c r="H14" s="452"/>
      <c r="I14" s="451">
        <v>8</v>
      </c>
      <c r="J14" s="453"/>
    </row>
    <row r="15" spans="2:10" ht="24.75" customHeight="1">
      <c r="B15" s="234" t="s">
        <v>129</v>
      </c>
      <c r="C15" s="451">
        <v>2078</v>
      </c>
      <c r="D15" s="452"/>
      <c r="E15" s="451">
        <v>1266</v>
      </c>
      <c r="F15" s="452"/>
      <c r="G15" s="451">
        <v>31</v>
      </c>
      <c r="H15" s="452"/>
      <c r="I15" s="451">
        <v>23</v>
      </c>
      <c r="J15" s="453"/>
    </row>
    <row r="16" spans="2:10" ht="24.75" customHeight="1">
      <c r="B16" s="233" t="s">
        <v>130</v>
      </c>
      <c r="C16" s="451">
        <v>1995</v>
      </c>
      <c r="D16" s="452"/>
      <c r="E16" s="451">
        <v>1147</v>
      </c>
      <c r="F16" s="452"/>
      <c r="G16" s="451">
        <v>46</v>
      </c>
      <c r="H16" s="452"/>
      <c r="I16" s="451">
        <v>41</v>
      </c>
      <c r="J16" s="453"/>
    </row>
    <row r="17" spans="2:10" ht="24.75" customHeight="1">
      <c r="B17" s="234" t="s">
        <v>273</v>
      </c>
      <c r="C17" s="451">
        <v>1494</v>
      </c>
      <c r="D17" s="452"/>
      <c r="E17" s="451">
        <v>907</v>
      </c>
      <c r="F17" s="452"/>
      <c r="G17" s="451">
        <v>45</v>
      </c>
      <c r="H17" s="452"/>
      <c r="I17" s="451">
        <v>8</v>
      </c>
      <c r="J17" s="453"/>
    </row>
    <row r="18" spans="2:10" ht="24.75" customHeight="1">
      <c r="B18" s="233" t="s">
        <v>274</v>
      </c>
      <c r="C18" s="451">
        <v>1751</v>
      </c>
      <c r="D18" s="452"/>
      <c r="E18" s="451">
        <v>996</v>
      </c>
      <c r="F18" s="452"/>
      <c r="G18" s="451">
        <v>28</v>
      </c>
      <c r="H18" s="452"/>
      <c r="I18" s="451">
        <v>21</v>
      </c>
      <c r="J18" s="453"/>
    </row>
    <row r="19" spans="2:10" ht="24.75" customHeight="1">
      <c r="B19" s="234" t="s">
        <v>276</v>
      </c>
      <c r="C19" s="451">
        <v>1626</v>
      </c>
      <c r="D19" s="452"/>
      <c r="E19" s="451">
        <v>1075</v>
      </c>
      <c r="F19" s="452"/>
      <c r="G19" s="451">
        <v>40</v>
      </c>
      <c r="H19" s="452"/>
      <c r="I19" s="451">
        <v>23</v>
      </c>
      <c r="J19" s="453"/>
    </row>
    <row r="20" spans="2:10" ht="24.75" customHeight="1">
      <c r="B20" s="233" t="s">
        <v>277</v>
      </c>
      <c r="C20" s="451"/>
      <c r="D20" s="452"/>
      <c r="E20" s="451"/>
      <c r="F20" s="452"/>
      <c r="G20" s="451"/>
      <c r="H20" s="452"/>
      <c r="I20" s="451"/>
      <c r="J20" s="453"/>
    </row>
    <row r="21" spans="2:10" ht="24.75" customHeight="1">
      <c r="B21" s="234" t="s">
        <v>278</v>
      </c>
      <c r="C21" s="451"/>
      <c r="D21" s="452"/>
      <c r="E21" s="451"/>
      <c r="F21" s="452"/>
      <c r="G21" s="451"/>
      <c r="H21" s="452"/>
      <c r="I21" s="451"/>
      <c r="J21" s="453"/>
    </row>
    <row r="22" spans="2:10" ht="24.75" customHeight="1" thickBot="1">
      <c r="B22" s="235" t="s">
        <v>31</v>
      </c>
      <c r="C22" s="460">
        <f>SUM(C10:D21)</f>
        <v>18388</v>
      </c>
      <c r="D22" s="461"/>
      <c r="E22" s="460">
        <f>SUM(E10:F21)</f>
        <v>12398</v>
      </c>
      <c r="F22" s="461"/>
      <c r="G22" s="460">
        <f>SUM(G10:H21)</f>
        <v>307</v>
      </c>
      <c r="H22" s="461"/>
      <c r="I22" s="460">
        <f>SUM(I10:J21)</f>
        <v>162</v>
      </c>
      <c r="J22" s="462"/>
    </row>
    <row r="24" spans="2:5" ht="14.2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35" max="135" width="5.140625" style="0" customWidth="1"/>
  </cols>
  <sheetData>
    <row r="2" spans="1:10" ht="17.25" customHeight="1" thickBot="1">
      <c r="A2" s="424" t="s">
        <v>598</v>
      </c>
      <c r="B2" s="424"/>
      <c r="C2" s="424"/>
      <c r="D2" s="424"/>
      <c r="E2" s="424"/>
      <c r="F2" s="424"/>
      <c r="G2" s="424"/>
      <c r="H2" s="424"/>
      <c r="I2" s="424"/>
      <c r="J2" s="339"/>
    </row>
    <row r="3" spans="1:9" ht="16.5" customHeight="1">
      <c r="A3" s="410" t="s">
        <v>131</v>
      </c>
      <c r="B3" s="410"/>
      <c r="C3" s="410"/>
      <c r="D3" s="410"/>
      <c r="E3" s="410"/>
      <c r="F3" s="410"/>
      <c r="G3" s="410"/>
      <c r="H3" s="410"/>
      <c r="I3" s="410"/>
    </row>
    <row r="5" spans="3:7" ht="14.25">
      <c r="C5" s="441" t="s">
        <v>132</v>
      </c>
      <c r="D5" s="441"/>
      <c r="E5" s="441"/>
      <c r="F5" s="441"/>
      <c r="G5" s="441"/>
    </row>
    <row r="6" spans="3:7" s="276" customFormat="1" ht="14.25">
      <c r="C6" s="288"/>
      <c r="D6" s="288"/>
      <c r="E6" s="288"/>
      <c r="F6" s="288"/>
      <c r="G6" s="288"/>
    </row>
    <row r="7" spans="1:9" ht="15" customHeight="1">
      <c r="A7" s="86" t="s">
        <v>133</v>
      </c>
      <c r="B7" s="468" t="s">
        <v>473</v>
      </c>
      <c r="C7" s="470"/>
      <c r="D7" s="468" t="s">
        <v>134</v>
      </c>
      <c r="E7" s="468"/>
      <c r="F7" s="468"/>
      <c r="G7" s="468"/>
      <c r="H7" s="86" t="s">
        <v>9</v>
      </c>
      <c r="I7" s="86" t="s">
        <v>135</v>
      </c>
    </row>
    <row r="8" spans="1:9" ht="17.25" customHeight="1">
      <c r="A8" s="92">
        <v>1</v>
      </c>
      <c r="B8" s="463" t="s">
        <v>345</v>
      </c>
      <c r="C8" s="463"/>
      <c r="D8" s="464" t="s">
        <v>138</v>
      </c>
      <c r="E8" s="464"/>
      <c r="F8" s="464"/>
      <c r="G8" s="464"/>
      <c r="H8" s="93">
        <v>189</v>
      </c>
      <c r="I8" s="160">
        <f>H8/1063*100</f>
        <v>17.77986829727187</v>
      </c>
    </row>
    <row r="9" spans="1:9" ht="28.5" customHeight="1">
      <c r="A9" s="94">
        <v>2</v>
      </c>
      <c r="B9" s="463" t="s">
        <v>136</v>
      </c>
      <c r="C9" s="463"/>
      <c r="D9" s="464" t="s">
        <v>137</v>
      </c>
      <c r="E9" s="464"/>
      <c r="F9" s="464"/>
      <c r="G9" s="464"/>
      <c r="H9" s="93">
        <v>143</v>
      </c>
      <c r="I9" s="160">
        <f aca="true" t="shared" si="0" ref="I9:I17">H9/1063*100</f>
        <v>13.452492944496708</v>
      </c>
    </row>
    <row r="10" spans="1:9" ht="27" customHeight="1">
      <c r="A10" s="94">
        <v>3</v>
      </c>
      <c r="B10" s="463" t="s">
        <v>347</v>
      </c>
      <c r="C10" s="463"/>
      <c r="D10" s="465" t="s">
        <v>303</v>
      </c>
      <c r="E10" s="465"/>
      <c r="F10" s="465"/>
      <c r="G10" s="465"/>
      <c r="H10" s="93">
        <v>26</v>
      </c>
      <c r="I10" s="160">
        <f t="shared" si="0"/>
        <v>2.4459078080903107</v>
      </c>
    </row>
    <row r="11" spans="1:9" ht="19.5" customHeight="1">
      <c r="A11" s="92">
        <v>4</v>
      </c>
      <c r="B11" s="463" t="s">
        <v>478</v>
      </c>
      <c r="C11" s="463"/>
      <c r="D11" s="465" t="s">
        <v>479</v>
      </c>
      <c r="E11" s="465"/>
      <c r="F11" s="465"/>
      <c r="G11" s="465"/>
      <c r="H11" s="93">
        <v>23</v>
      </c>
      <c r="I11" s="160">
        <f t="shared" si="0"/>
        <v>2.1636876763875823</v>
      </c>
    </row>
    <row r="12" spans="1:9" ht="18.75" customHeight="1">
      <c r="A12" s="94">
        <v>5</v>
      </c>
      <c r="B12" s="463" t="s">
        <v>480</v>
      </c>
      <c r="C12" s="463"/>
      <c r="D12" s="465" t="s">
        <v>481</v>
      </c>
      <c r="E12" s="464"/>
      <c r="F12" s="464"/>
      <c r="G12" s="464"/>
      <c r="H12" s="93">
        <v>21</v>
      </c>
      <c r="I12" s="160">
        <f t="shared" si="0"/>
        <v>1.975540921919097</v>
      </c>
    </row>
    <row r="13" spans="1:9" ht="24.75" customHeight="1">
      <c r="A13" s="92">
        <v>6</v>
      </c>
      <c r="B13" s="463" t="s">
        <v>349</v>
      </c>
      <c r="C13" s="463"/>
      <c r="D13" s="465" t="s">
        <v>139</v>
      </c>
      <c r="E13" s="465"/>
      <c r="F13" s="465"/>
      <c r="G13" s="465"/>
      <c r="H13" s="93">
        <v>20</v>
      </c>
      <c r="I13" s="160">
        <f t="shared" si="0"/>
        <v>1.881467544684854</v>
      </c>
    </row>
    <row r="14" spans="1:9" ht="16.5" customHeight="1">
      <c r="A14" s="94">
        <v>7</v>
      </c>
      <c r="B14" s="463" t="s">
        <v>614</v>
      </c>
      <c r="C14" s="463"/>
      <c r="D14" s="465" t="s">
        <v>615</v>
      </c>
      <c r="E14" s="465"/>
      <c r="F14" s="465"/>
      <c r="G14" s="465"/>
      <c r="H14" s="93">
        <v>20</v>
      </c>
      <c r="I14" s="160">
        <f t="shared" si="0"/>
        <v>1.881467544684854</v>
      </c>
    </row>
    <row r="15" spans="1:9" ht="17.25" customHeight="1">
      <c r="A15" s="92">
        <v>8</v>
      </c>
      <c r="B15" s="463" t="s">
        <v>350</v>
      </c>
      <c r="C15" s="463"/>
      <c r="D15" s="465" t="s">
        <v>143</v>
      </c>
      <c r="E15" s="464"/>
      <c r="F15" s="464"/>
      <c r="G15" s="464"/>
      <c r="H15" s="93">
        <v>16</v>
      </c>
      <c r="I15" s="160">
        <f t="shared" si="0"/>
        <v>1.5051740357478833</v>
      </c>
    </row>
    <row r="16" spans="1:9" ht="24.75" customHeight="1">
      <c r="A16" s="94">
        <v>9</v>
      </c>
      <c r="B16" s="466" t="s">
        <v>617</v>
      </c>
      <c r="C16" s="467"/>
      <c r="D16" s="465" t="s">
        <v>616</v>
      </c>
      <c r="E16" s="465"/>
      <c r="F16" s="465"/>
      <c r="G16" s="465"/>
      <c r="H16" s="93">
        <v>16</v>
      </c>
      <c r="I16" s="160">
        <f t="shared" si="0"/>
        <v>1.5051740357478833</v>
      </c>
    </row>
    <row r="17" spans="1:9" ht="18.75" customHeight="1">
      <c r="A17" s="92">
        <v>10</v>
      </c>
      <c r="B17" s="463" t="s">
        <v>575</v>
      </c>
      <c r="C17" s="463"/>
      <c r="D17" s="465" t="s">
        <v>576</v>
      </c>
      <c r="E17" s="465"/>
      <c r="F17" s="465"/>
      <c r="G17" s="465"/>
      <c r="H17" s="93">
        <v>16</v>
      </c>
      <c r="I17" s="160">
        <f t="shared" si="0"/>
        <v>1.5051740357478833</v>
      </c>
    </row>
    <row r="18" spans="1:3" s="276" customFormat="1" ht="14.25">
      <c r="A18" s="3"/>
      <c r="B18" s="3"/>
      <c r="C18" s="3"/>
    </row>
    <row r="19" spans="1:3" ht="14.25">
      <c r="A19" s="3"/>
      <c r="B19" s="3"/>
      <c r="C19" s="3"/>
    </row>
    <row r="20" spans="3:7" ht="14.25">
      <c r="C20" s="441" t="s">
        <v>140</v>
      </c>
      <c r="D20" s="441"/>
      <c r="E20" s="441"/>
      <c r="F20" s="441"/>
      <c r="G20" s="441"/>
    </row>
    <row r="22" spans="1:9" ht="18" customHeight="1">
      <c r="A22" s="86" t="s">
        <v>133</v>
      </c>
      <c r="B22" s="469" t="s">
        <v>473</v>
      </c>
      <c r="C22" s="470"/>
      <c r="D22" s="468" t="s">
        <v>134</v>
      </c>
      <c r="E22" s="468"/>
      <c r="F22" s="468"/>
      <c r="G22" s="468"/>
      <c r="H22" s="86" t="s">
        <v>9</v>
      </c>
      <c r="I22" s="86" t="s">
        <v>135</v>
      </c>
    </row>
    <row r="23" spans="1:9" ht="28.5" customHeight="1">
      <c r="A23" s="92">
        <v>1</v>
      </c>
      <c r="B23" s="463" t="s">
        <v>136</v>
      </c>
      <c r="C23" s="463"/>
      <c r="D23" s="464" t="s">
        <v>137</v>
      </c>
      <c r="E23" s="464"/>
      <c r="F23" s="464"/>
      <c r="G23" s="464"/>
      <c r="H23" s="93">
        <v>600</v>
      </c>
      <c r="I23" s="160">
        <f>H23/4068*100</f>
        <v>14.749262536873156</v>
      </c>
    </row>
    <row r="24" spans="1:9" ht="17.25" customHeight="1">
      <c r="A24" s="94">
        <v>2</v>
      </c>
      <c r="B24" s="463" t="s">
        <v>345</v>
      </c>
      <c r="C24" s="463"/>
      <c r="D24" s="465" t="s">
        <v>138</v>
      </c>
      <c r="E24" s="464"/>
      <c r="F24" s="464"/>
      <c r="G24" s="464"/>
      <c r="H24" s="93">
        <v>195</v>
      </c>
      <c r="I24" s="160">
        <f aca="true" t="shared" si="1" ref="I24:I32">H24/4068*100</f>
        <v>4.793510324483776</v>
      </c>
    </row>
    <row r="25" spans="1:9" ht="25.5" customHeight="1">
      <c r="A25" s="92">
        <v>3</v>
      </c>
      <c r="B25" s="463" t="s">
        <v>347</v>
      </c>
      <c r="C25" s="463"/>
      <c r="D25" s="464" t="s">
        <v>303</v>
      </c>
      <c r="E25" s="464"/>
      <c r="F25" s="464"/>
      <c r="G25" s="464"/>
      <c r="H25" s="93">
        <v>143</v>
      </c>
      <c r="I25" s="160">
        <f t="shared" si="1"/>
        <v>3.5152409046214355</v>
      </c>
    </row>
    <row r="26" spans="1:9" ht="27" customHeight="1">
      <c r="A26" s="94">
        <v>4</v>
      </c>
      <c r="B26" s="463" t="s">
        <v>349</v>
      </c>
      <c r="C26" s="463"/>
      <c r="D26" s="464" t="s">
        <v>139</v>
      </c>
      <c r="E26" s="464"/>
      <c r="F26" s="464"/>
      <c r="G26" s="464"/>
      <c r="H26" s="93">
        <v>109</v>
      </c>
      <c r="I26" s="160">
        <f t="shared" si="1"/>
        <v>2.67944936086529</v>
      </c>
    </row>
    <row r="27" spans="1:9" ht="18" customHeight="1">
      <c r="A27" s="92">
        <v>5</v>
      </c>
      <c r="B27" s="463" t="s">
        <v>480</v>
      </c>
      <c r="C27" s="463"/>
      <c r="D27" s="465" t="s">
        <v>481</v>
      </c>
      <c r="E27" s="465"/>
      <c r="F27" s="465"/>
      <c r="G27" s="465"/>
      <c r="H27" s="93">
        <v>85</v>
      </c>
      <c r="I27" s="160">
        <f t="shared" si="1"/>
        <v>2.089478859390364</v>
      </c>
    </row>
    <row r="28" spans="1:9" ht="17.25" customHeight="1">
      <c r="A28" s="94">
        <v>6</v>
      </c>
      <c r="B28" s="463" t="s">
        <v>575</v>
      </c>
      <c r="C28" s="463"/>
      <c r="D28" s="465" t="s">
        <v>576</v>
      </c>
      <c r="E28" s="465"/>
      <c r="F28" s="465"/>
      <c r="G28" s="465"/>
      <c r="H28" s="93">
        <v>78</v>
      </c>
      <c r="I28" s="160">
        <f t="shared" si="1"/>
        <v>1.9174041297935103</v>
      </c>
    </row>
    <row r="29" spans="1:9" ht="39.75" customHeight="1">
      <c r="A29" s="92">
        <v>7</v>
      </c>
      <c r="B29" s="463" t="s">
        <v>141</v>
      </c>
      <c r="C29" s="463"/>
      <c r="D29" s="465" t="s">
        <v>142</v>
      </c>
      <c r="E29" s="464"/>
      <c r="F29" s="464"/>
      <c r="G29" s="464"/>
      <c r="H29" s="93">
        <v>78</v>
      </c>
      <c r="I29" s="160">
        <f t="shared" si="1"/>
        <v>1.9174041297935103</v>
      </c>
    </row>
    <row r="30" spans="1:9" ht="26.25" customHeight="1">
      <c r="A30" s="94">
        <v>8</v>
      </c>
      <c r="B30" s="463" t="s">
        <v>351</v>
      </c>
      <c r="C30" s="463"/>
      <c r="D30" s="465" t="s">
        <v>144</v>
      </c>
      <c r="E30" s="464"/>
      <c r="F30" s="464"/>
      <c r="G30" s="464"/>
      <c r="H30" s="93">
        <v>72</v>
      </c>
      <c r="I30" s="160">
        <f t="shared" si="1"/>
        <v>1.7699115044247788</v>
      </c>
    </row>
    <row r="31" spans="1:9" ht="17.25" customHeight="1">
      <c r="A31" s="92">
        <v>9</v>
      </c>
      <c r="B31" s="463" t="s">
        <v>355</v>
      </c>
      <c r="C31" s="463"/>
      <c r="D31" s="465" t="s">
        <v>340</v>
      </c>
      <c r="E31" s="464"/>
      <c r="F31" s="464"/>
      <c r="G31" s="464"/>
      <c r="H31" s="93">
        <v>67</v>
      </c>
      <c r="I31" s="160">
        <f t="shared" si="1"/>
        <v>1.6470009832841692</v>
      </c>
    </row>
    <row r="32" spans="1:9" ht="16.5" customHeight="1">
      <c r="A32" s="94">
        <v>10</v>
      </c>
      <c r="B32" s="463" t="s">
        <v>350</v>
      </c>
      <c r="C32" s="463"/>
      <c r="D32" s="465" t="s">
        <v>143</v>
      </c>
      <c r="E32" s="464"/>
      <c r="F32" s="464"/>
      <c r="G32" s="464"/>
      <c r="H32" s="93">
        <v>66</v>
      </c>
      <c r="I32" s="160">
        <f t="shared" si="1"/>
        <v>1.6224188790560472</v>
      </c>
    </row>
    <row r="33" spans="1:3" ht="14.25">
      <c r="A33" s="3" t="s">
        <v>18</v>
      </c>
      <c r="B33" s="3"/>
      <c r="C33" s="3"/>
    </row>
    <row r="34" spans="1:3" ht="14.25">
      <c r="A34" s="3"/>
      <c r="B34" s="3"/>
      <c r="C34" s="3"/>
    </row>
    <row r="35" spans="1:3" s="276" customFormat="1" ht="14.25">
      <c r="A35" s="3"/>
      <c r="B35" s="3"/>
      <c r="C35" s="3"/>
    </row>
    <row r="36" spans="1:3" s="276" customFormat="1" ht="14.25">
      <c r="A36" s="3"/>
      <c r="B36" s="3"/>
      <c r="C36" s="3"/>
    </row>
    <row r="37" spans="1:3" s="276" customFormat="1" ht="14.25">
      <c r="A37" s="3"/>
      <c r="B37" s="3"/>
      <c r="C37" s="3"/>
    </row>
    <row r="39" spans="3:7" ht="14.25">
      <c r="C39" s="441" t="s">
        <v>145</v>
      </c>
      <c r="D39" s="441"/>
      <c r="E39" s="441"/>
      <c r="F39" s="441"/>
      <c r="G39" s="441"/>
    </row>
    <row r="41" spans="1:9" ht="17.25" customHeight="1">
      <c r="A41" s="86" t="s">
        <v>133</v>
      </c>
      <c r="B41" s="468" t="s">
        <v>473</v>
      </c>
      <c r="C41" s="468"/>
      <c r="D41" s="468" t="s">
        <v>134</v>
      </c>
      <c r="E41" s="468"/>
      <c r="F41" s="468"/>
      <c r="G41" s="468"/>
      <c r="H41" s="86" t="s">
        <v>9</v>
      </c>
      <c r="I41" s="86" t="s">
        <v>135</v>
      </c>
    </row>
    <row r="42" spans="1:10" ht="27.75" customHeight="1">
      <c r="A42" s="92">
        <v>1</v>
      </c>
      <c r="B42" s="463" t="s">
        <v>136</v>
      </c>
      <c r="C42" s="463"/>
      <c r="D42" s="464" t="s">
        <v>137</v>
      </c>
      <c r="E42" s="464"/>
      <c r="F42" s="464"/>
      <c r="G42" s="464"/>
      <c r="H42" s="223">
        <v>730</v>
      </c>
      <c r="I42" s="160">
        <f>H42/3109*100</f>
        <v>23.48021871984561</v>
      </c>
      <c r="J42" s="1"/>
    </row>
    <row r="43" spans="1:9" ht="45.75" customHeight="1">
      <c r="A43" s="94">
        <v>2</v>
      </c>
      <c r="B43" s="463" t="s">
        <v>352</v>
      </c>
      <c r="C43" s="463"/>
      <c r="D43" s="464" t="s">
        <v>275</v>
      </c>
      <c r="E43" s="464"/>
      <c r="F43" s="464"/>
      <c r="G43" s="464"/>
      <c r="H43" s="93">
        <v>155</v>
      </c>
      <c r="I43" s="160">
        <f aca="true" t="shared" si="2" ref="I43:I51">H43/3109*100</f>
        <v>4.9855258925699575</v>
      </c>
    </row>
    <row r="44" spans="1:9" ht="30" customHeight="1">
      <c r="A44" s="92">
        <v>3</v>
      </c>
      <c r="B44" s="463" t="s">
        <v>349</v>
      </c>
      <c r="C44" s="463"/>
      <c r="D44" s="464" t="s">
        <v>139</v>
      </c>
      <c r="E44" s="464"/>
      <c r="F44" s="464"/>
      <c r="G44" s="464"/>
      <c r="H44" s="93">
        <v>125</v>
      </c>
      <c r="I44" s="160">
        <f t="shared" si="2"/>
        <v>4.020585397233837</v>
      </c>
    </row>
    <row r="45" spans="1:9" ht="42" customHeight="1">
      <c r="A45" s="94">
        <v>4</v>
      </c>
      <c r="B45" s="463" t="s">
        <v>141</v>
      </c>
      <c r="C45" s="463"/>
      <c r="D45" s="464" t="s">
        <v>142</v>
      </c>
      <c r="E45" s="464"/>
      <c r="F45" s="464"/>
      <c r="G45" s="464"/>
      <c r="H45" s="93">
        <v>97</v>
      </c>
      <c r="I45" s="160">
        <f t="shared" si="2"/>
        <v>3.1199742682534577</v>
      </c>
    </row>
    <row r="46" spans="1:9" ht="28.5" customHeight="1">
      <c r="A46" s="92">
        <v>5</v>
      </c>
      <c r="B46" s="463" t="s">
        <v>570</v>
      </c>
      <c r="C46" s="463"/>
      <c r="D46" s="465" t="s">
        <v>372</v>
      </c>
      <c r="E46" s="464"/>
      <c r="F46" s="464"/>
      <c r="G46" s="464"/>
      <c r="H46" s="93">
        <v>71</v>
      </c>
      <c r="I46" s="160">
        <f t="shared" si="2"/>
        <v>2.2836925056288195</v>
      </c>
    </row>
    <row r="47" spans="1:9" ht="29.25" customHeight="1">
      <c r="A47" s="94">
        <v>6</v>
      </c>
      <c r="B47" s="463" t="s">
        <v>347</v>
      </c>
      <c r="C47" s="463"/>
      <c r="D47" s="465" t="s">
        <v>303</v>
      </c>
      <c r="E47" s="464"/>
      <c r="F47" s="464"/>
      <c r="G47" s="464"/>
      <c r="H47" s="93">
        <v>55</v>
      </c>
      <c r="I47" s="160">
        <f t="shared" si="2"/>
        <v>1.7690575747828883</v>
      </c>
    </row>
    <row r="48" spans="1:9" ht="25.5" customHeight="1">
      <c r="A48" s="92">
        <v>7</v>
      </c>
      <c r="B48" s="463" t="s">
        <v>354</v>
      </c>
      <c r="C48" s="463"/>
      <c r="D48" s="465" t="s">
        <v>344</v>
      </c>
      <c r="E48" s="464"/>
      <c r="F48" s="464"/>
      <c r="G48" s="464"/>
      <c r="H48" s="93">
        <v>45</v>
      </c>
      <c r="I48" s="160">
        <f t="shared" si="2"/>
        <v>1.4474107430041814</v>
      </c>
    </row>
    <row r="49" spans="1:9" ht="14.25" customHeight="1">
      <c r="A49" s="94">
        <v>8</v>
      </c>
      <c r="B49" s="463" t="s">
        <v>577</v>
      </c>
      <c r="C49" s="463"/>
      <c r="D49" s="465" t="s">
        <v>578</v>
      </c>
      <c r="E49" s="464"/>
      <c r="F49" s="464"/>
      <c r="G49" s="464"/>
      <c r="H49" s="93">
        <v>45</v>
      </c>
      <c r="I49" s="160">
        <f t="shared" si="2"/>
        <v>1.4474107430041814</v>
      </c>
    </row>
    <row r="50" spans="1:9" ht="18" customHeight="1">
      <c r="A50" s="92">
        <v>9</v>
      </c>
      <c r="B50" s="463" t="s">
        <v>480</v>
      </c>
      <c r="C50" s="463"/>
      <c r="D50" s="465" t="s">
        <v>481</v>
      </c>
      <c r="E50" s="464"/>
      <c r="F50" s="464"/>
      <c r="G50" s="464"/>
      <c r="H50" s="93">
        <v>45</v>
      </c>
      <c r="I50" s="160">
        <f t="shared" si="2"/>
        <v>1.4474107430041814</v>
      </c>
    </row>
    <row r="51" spans="1:9" ht="27.75" customHeight="1">
      <c r="A51" s="94">
        <v>10</v>
      </c>
      <c r="B51" s="463" t="s">
        <v>353</v>
      </c>
      <c r="C51" s="463"/>
      <c r="D51" s="465" t="s">
        <v>146</v>
      </c>
      <c r="E51" s="464"/>
      <c r="F51" s="464"/>
      <c r="G51" s="464"/>
      <c r="H51" s="93">
        <v>45</v>
      </c>
      <c r="I51" s="160">
        <f t="shared" si="2"/>
        <v>1.4474107430041814</v>
      </c>
    </row>
    <row r="52" ht="14.25">
      <c r="A52" s="3" t="s">
        <v>18</v>
      </c>
    </row>
  </sheetData>
  <sheetProtection/>
  <mergeCells count="71">
    <mergeCell ref="B51:C51"/>
    <mergeCell ref="D51:G51"/>
    <mergeCell ref="B49:C49"/>
    <mergeCell ref="D49:G49"/>
    <mergeCell ref="B50:C50"/>
    <mergeCell ref="B42:C42"/>
    <mergeCell ref="D50:G50"/>
    <mergeCell ref="B48:C48"/>
    <mergeCell ref="D48:G48"/>
    <mergeCell ref="B44:C44"/>
    <mergeCell ref="B43:C43"/>
    <mergeCell ref="A2:I2"/>
    <mergeCell ref="B13:C13"/>
    <mergeCell ref="D13:G13"/>
    <mergeCell ref="B14:C14"/>
    <mergeCell ref="D14:G14"/>
    <mergeCell ref="D30:G30"/>
    <mergeCell ref="D28:G28"/>
    <mergeCell ref="D42:G42"/>
    <mergeCell ref="B32:C32"/>
    <mergeCell ref="B45:C45"/>
    <mergeCell ref="D47:G47"/>
    <mergeCell ref="B47:C47"/>
    <mergeCell ref="B46:C46"/>
    <mergeCell ref="D46:G46"/>
    <mergeCell ref="D41:G41"/>
    <mergeCell ref="D45:G45"/>
    <mergeCell ref="D44:G44"/>
    <mergeCell ref="B41:C41"/>
    <mergeCell ref="D7:G7"/>
    <mergeCell ref="B8:C8"/>
    <mergeCell ref="D8:G8"/>
    <mergeCell ref="D43:G43"/>
    <mergeCell ref="D32:G32"/>
    <mergeCell ref="C39:G39"/>
    <mergeCell ref="B30:C30"/>
    <mergeCell ref="B28:C28"/>
    <mergeCell ref="B31:C31"/>
    <mergeCell ref="A3:I3"/>
    <mergeCell ref="C5:G5"/>
    <mergeCell ref="B7:C7"/>
    <mergeCell ref="B10:C10"/>
    <mergeCell ref="D10:G10"/>
    <mergeCell ref="B23:C23"/>
    <mergeCell ref="B11:C11"/>
    <mergeCell ref="D31:G31"/>
    <mergeCell ref="D26:G26"/>
    <mergeCell ref="B26:C26"/>
    <mergeCell ref="B17:C17"/>
    <mergeCell ref="C20:G20"/>
    <mergeCell ref="D29:G29"/>
    <mergeCell ref="B24:C24"/>
    <mergeCell ref="D24:G24"/>
    <mergeCell ref="B22:C22"/>
    <mergeCell ref="B27:C27"/>
    <mergeCell ref="B29:C29"/>
    <mergeCell ref="B25:C25"/>
    <mergeCell ref="D25:G25"/>
    <mergeCell ref="D27:G27"/>
    <mergeCell ref="B16:C16"/>
    <mergeCell ref="D16:G16"/>
    <mergeCell ref="D22:G22"/>
    <mergeCell ref="D17:G17"/>
    <mergeCell ref="D23:G23"/>
    <mergeCell ref="B9:C9"/>
    <mergeCell ref="D9:G9"/>
    <mergeCell ref="B12:C12"/>
    <mergeCell ref="D12:G12"/>
    <mergeCell ref="B15:C15"/>
    <mergeCell ref="D11:G11"/>
    <mergeCell ref="D15:G1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
</oddFooter>
  </headerFooter>
  <ignoredErrors>
    <ignoredError sqref="B1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08" width="9.140625" style="276" customWidth="1"/>
    <col min="109" max="109" width="5.140625" style="276" customWidth="1"/>
    <col min="110" max="16384" width="9.140625" style="276" customWidth="1"/>
  </cols>
  <sheetData>
    <row r="1" spans="1:10" ht="17.25" customHeight="1" thickBot="1">
      <c r="A1" s="471" t="s">
        <v>598</v>
      </c>
      <c r="B1" s="424"/>
      <c r="C1" s="424"/>
      <c r="D1" s="424"/>
      <c r="E1" s="424"/>
      <c r="F1" s="424"/>
      <c r="G1" s="424"/>
      <c r="H1" s="424"/>
      <c r="I1" s="424"/>
      <c r="J1" s="78"/>
    </row>
    <row r="2" spans="1:9" ht="16.5" customHeight="1">
      <c r="A2" s="481" t="s">
        <v>599</v>
      </c>
      <c r="B2" s="410"/>
      <c r="C2" s="410"/>
      <c r="D2" s="410"/>
      <c r="E2" s="410"/>
      <c r="F2" s="410"/>
      <c r="G2" s="410"/>
      <c r="H2" s="410"/>
      <c r="I2" s="410"/>
    </row>
    <row r="3" spans="3:7" ht="14.25">
      <c r="C3" s="441" t="s">
        <v>132</v>
      </c>
      <c r="D3" s="441"/>
      <c r="E3" s="441"/>
      <c r="F3" s="441"/>
      <c r="G3" s="441"/>
    </row>
    <row r="4" spans="1:9" ht="15.75" customHeight="1">
      <c r="A4" s="272" t="s">
        <v>133</v>
      </c>
      <c r="B4" s="468" t="s">
        <v>473</v>
      </c>
      <c r="C4" s="468"/>
      <c r="D4" s="468" t="s">
        <v>134</v>
      </c>
      <c r="E4" s="468"/>
      <c r="F4" s="468"/>
      <c r="G4" s="468"/>
      <c r="H4" s="272" t="s">
        <v>9</v>
      </c>
      <c r="I4" s="272" t="s">
        <v>475</v>
      </c>
    </row>
    <row r="5" spans="1:9" ht="28.5" customHeight="1">
      <c r="A5" s="92">
        <v>1</v>
      </c>
      <c r="B5" s="474" t="s">
        <v>136</v>
      </c>
      <c r="C5" s="474"/>
      <c r="D5" s="482" t="s">
        <v>137</v>
      </c>
      <c r="E5" s="483"/>
      <c r="F5" s="483"/>
      <c r="G5" s="484"/>
      <c r="H5" s="93">
        <v>95</v>
      </c>
      <c r="I5" s="160">
        <f>H5/1225*100</f>
        <v>7.755102040816326</v>
      </c>
    </row>
    <row r="6" spans="1:9" ht="15" customHeight="1">
      <c r="A6" s="94">
        <v>2</v>
      </c>
      <c r="B6" s="474" t="s">
        <v>345</v>
      </c>
      <c r="C6" s="474"/>
      <c r="D6" s="478" t="s">
        <v>138</v>
      </c>
      <c r="E6" s="479"/>
      <c r="F6" s="479"/>
      <c r="G6" s="480"/>
      <c r="H6" s="93">
        <v>65</v>
      </c>
      <c r="I6" s="160">
        <f aca="true" t="shared" si="0" ref="I6:I14">H6/1225*100</f>
        <v>5.3061224489795915</v>
      </c>
    </row>
    <row r="7" spans="1:9" ht="26.25" customHeight="1">
      <c r="A7" s="92">
        <v>3</v>
      </c>
      <c r="B7" s="474" t="s">
        <v>347</v>
      </c>
      <c r="C7" s="474"/>
      <c r="D7" s="475" t="s">
        <v>303</v>
      </c>
      <c r="E7" s="476"/>
      <c r="F7" s="476"/>
      <c r="G7" s="477"/>
      <c r="H7" s="93">
        <v>29</v>
      </c>
      <c r="I7" s="160">
        <f t="shared" si="0"/>
        <v>2.36734693877551</v>
      </c>
    </row>
    <row r="8" spans="1:9" ht="27.75" customHeight="1">
      <c r="A8" s="94">
        <v>4</v>
      </c>
      <c r="B8" s="474" t="s">
        <v>348</v>
      </c>
      <c r="C8" s="474"/>
      <c r="D8" s="475" t="s">
        <v>307</v>
      </c>
      <c r="E8" s="476"/>
      <c r="F8" s="476"/>
      <c r="G8" s="477"/>
      <c r="H8" s="93">
        <v>25</v>
      </c>
      <c r="I8" s="160">
        <f t="shared" si="0"/>
        <v>2.0408163265306123</v>
      </c>
    </row>
    <row r="9" spans="1:9" ht="25.5" customHeight="1">
      <c r="A9" s="92">
        <v>5</v>
      </c>
      <c r="B9" s="474" t="s">
        <v>512</v>
      </c>
      <c r="C9" s="474"/>
      <c r="D9" s="475" t="s">
        <v>513</v>
      </c>
      <c r="E9" s="476"/>
      <c r="F9" s="476"/>
      <c r="G9" s="477"/>
      <c r="H9" s="93">
        <v>20</v>
      </c>
      <c r="I9" s="160">
        <f t="shared" si="0"/>
        <v>1.6326530612244898</v>
      </c>
    </row>
    <row r="10" spans="1:9" ht="15.75" customHeight="1">
      <c r="A10" s="94">
        <v>6</v>
      </c>
      <c r="B10" s="474" t="s">
        <v>346</v>
      </c>
      <c r="C10" s="474"/>
      <c r="D10" s="475" t="s">
        <v>302</v>
      </c>
      <c r="E10" s="476"/>
      <c r="F10" s="476"/>
      <c r="G10" s="477"/>
      <c r="H10" s="93">
        <v>18</v>
      </c>
      <c r="I10" s="160">
        <f t="shared" si="0"/>
        <v>1.4693877551020407</v>
      </c>
    </row>
    <row r="11" spans="1:9" ht="21.75" customHeight="1">
      <c r="A11" s="92">
        <v>7</v>
      </c>
      <c r="B11" s="474" t="s">
        <v>478</v>
      </c>
      <c r="C11" s="474"/>
      <c r="D11" s="475" t="s">
        <v>479</v>
      </c>
      <c r="E11" s="476"/>
      <c r="F11" s="476"/>
      <c r="G11" s="477"/>
      <c r="H11" s="93">
        <v>18</v>
      </c>
      <c r="I11" s="160">
        <f t="shared" si="0"/>
        <v>1.4693877551020407</v>
      </c>
    </row>
    <row r="12" spans="1:9" ht="17.25" customHeight="1">
      <c r="A12" s="94">
        <v>8</v>
      </c>
      <c r="B12" s="474" t="s">
        <v>483</v>
      </c>
      <c r="C12" s="474"/>
      <c r="D12" s="475" t="s">
        <v>484</v>
      </c>
      <c r="E12" s="476"/>
      <c r="F12" s="476"/>
      <c r="G12" s="477"/>
      <c r="H12" s="93">
        <v>18</v>
      </c>
      <c r="I12" s="160">
        <f t="shared" si="0"/>
        <v>1.4693877551020407</v>
      </c>
    </row>
    <row r="13" spans="1:9" ht="26.25" customHeight="1">
      <c r="A13" s="92">
        <v>9</v>
      </c>
      <c r="B13" s="474" t="s">
        <v>559</v>
      </c>
      <c r="C13" s="474"/>
      <c r="D13" s="475" t="s">
        <v>560</v>
      </c>
      <c r="E13" s="476"/>
      <c r="F13" s="476"/>
      <c r="G13" s="477"/>
      <c r="H13" s="93">
        <v>18</v>
      </c>
      <c r="I13" s="160">
        <f t="shared" si="0"/>
        <v>1.4693877551020407</v>
      </c>
    </row>
    <row r="14" spans="1:9" ht="15" customHeight="1">
      <c r="A14" s="94">
        <v>10</v>
      </c>
      <c r="B14" s="474" t="s">
        <v>568</v>
      </c>
      <c r="C14" s="474"/>
      <c r="D14" s="475" t="s">
        <v>569</v>
      </c>
      <c r="E14" s="476"/>
      <c r="F14" s="476"/>
      <c r="G14" s="477"/>
      <c r="H14" s="93">
        <v>17</v>
      </c>
      <c r="I14" s="160">
        <f t="shared" si="0"/>
        <v>1.3877551020408163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4.25">
      <c r="C16" s="441" t="s">
        <v>140</v>
      </c>
      <c r="D16" s="441"/>
      <c r="E16" s="441"/>
      <c r="F16" s="441"/>
      <c r="G16" s="441"/>
    </row>
    <row r="17" spans="1:9" ht="15" customHeight="1">
      <c r="A17" s="272" t="s">
        <v>133</v>
      </c>
      <c r="B17" s="468" t="s">
        <v>473</v>
      </c>
      <c r="C17" s="468"/>
      <c r="D17" s="468" t="s">
        <v>134</v>
      </c>
      <c r="E17" s="468"/>
      <c r="F17" s="468"/>
      <c r="G17" s="468"/>
      <c r="H17" s="272" t="s">
        <v>9</v>
      </c>
      <c r="I17" s="334" t="s">
        <v>475</v>
      </c>
    </row>
    <row r="18" spans="1:9" ht="28.5" customHeight="1">
      <c r="A18" s="92">
        <v>1</v>
      </c>
      <c r="B18" s="463" t="s">
        <v>136</v>
      </c>
      <c r="C18" s="463"/>
      <c r="D18" s="464" t="s">
        <v>137</v>
      </c>
      <c r="E18" s="464"/>
      <c r="F18" s="464"/>
      <c r="G18" s="464"/>
      <c r="H18" s="223">
        <v>735</v>
      </c>
      <c r="I18" s="160">
        <f>H18/8256*100</f>
        <v>8.902616279069768</v>
      </c>
    </row>
    <row r="19" spans="1:9" ht="28.5" customHeight="1">
      <c r="A19" s="94">
        <v>2</v>
      </c>
      <c r="B19" s="472" t="s">
        <v>347</v>
      </c>
      <c r="C19" s="473"/>
      <c r="D19" s="465" t="s">
        <v>303</v>
      </c>
      <c r="E19" s="464"/>
      <c r="F19" s="464"/>
      <c r="G19" s="464"/>
      <c r="H19" s="93">
        <v>217</v>
      </c>
      <c r="I19" s="160">
        <f aca="true" t="shared" si="1" ref="I19:I27">H19/8256*100</f>
        <v>2.628391472868217</v>
      </c>
    </row>
    <row r="20" spans="1:9" ht="30" customHeight="1">
      <c r="A20" s="92">
        <v>3</v>
      </c>
      <c r="B20" s="463" t="s">
        <v>349</v>
      </c>
      <c r="C20" s="463"/>
      <c r="D20" s="465" t="s">
        <v>139</v>
      </c>
      <c r="E20" s="464"/>
      <c r="F20" s="464"/>
      <c r="G20" s="464"/>
      <c r="H20" s="93">
        <v>194</v>
      </c>
      <c r="I20" s="160">
        <f t="shared" si="1"/>
        <v>2.3498062015503876</v>
      </c>
    </row>
    <row r="21" spans="1:9" ht="42" customHeight="1">
      <c r="A21" s="94">
        <v>4</v>
      </c>
      <c r="B21" s="463" t="s">
        <v>141</v>
      </c>
      <c r="C21" s="463"/>
      <c r="D21" s="464" t="s">
        <v>142</v>
      </c>
      <c r="E21" s="464"/>
      <c r="F21" s="464"/>
      <c r="G21" s="464"/>
      <c r="H21" s="93">
        <v>184</v>
      </c>
      <c r="I21" s="160">
        <f t="shared" si="1"/>
        <v>2.2286821705426356</v>
      </c>
    </row>
    <row r="22" spans="1:9" ht="28.5" customHeight="1">
      <c r="A22" s="92">
        <v>5</v>
      </c>
      <c r="B22" s="463" t="s">
        <v>348</v>
      </c>
      <c r="C22" s="463"/>
      <c r="D22" s="465" t="s">
        <v>307</v>
      </c>
      <c r="E22" s="465"/>
      <c r="F22" s="465"/>
      <c r="G22" s="465"/>
      <c r="H22" s="93">
        <v>166</v>
      </c>
      <c r="I22" s="160">
        <f t="shared" si="1"/>
        <v>2.0106589147286824</v>
      </c>
    </row>
    <row r="23" spans="1:9" ht="15" customHeight="1">
      <c r="A23" s="94">
        <v>6</v>
      </c>
      <c r="B23" s="463" t="s">
        <v>351</v>
      </c>
      <c r="C23" s="463"/>
      <c r="D23" s="465" t="s">
        <v>144</v>
      </c>
      <c r="E23" s="464"/>
      <c r="F23" s="464"/>
      <c r="G23" s="464"/>
      <c r="H23" s="93">
        <v>141</v>
      </c>
      <c r="I23" s="160">
        <f t="shared" si="1"/>
        <v>1.7078488372093021</v>
      </c>
    </row>
    <row r="24" spans="1:9" ht="14.25" customHeight="1">
      <c r="A24" s="92">
        <v>7</v>
      </c>
      <c r="B24" s="463" t="s">
        <v>355</v>
      </c>
      <c r="C24" s="463"/>
      <c r="D24" s="465" t="s">
        <v>340</v>
      </c>
      <c r="E24" s="464"/>
      <c r="F24" s="464"/>
      <c r="G24" s="464"/>
      <c r="H24" s="93">
        <v>140</v>
      </c>
      <c r="I24" s="160">
        <f t="shared" si="1"/>
        <v>1.695736434108527</v>
      </c>
    </row>
    <row r="25" spans="1:9" ht="19.5" customHeight="1">
      <c r="A25" s="94">
        <v>8</v>
      </c>
      <c r="B25" s="463" t="s">
        <v>350</v>
      </c>
      <c r="C25" s="463"/>
      <c r="D25" s="465" t="s">
        <v>143</v>
      </c>
      <c r="E25" s="464"/>
      <c r="F25" s="464"/>
      <c r="G25" s="464"/>
      <c r="H25" s="93">
        <v>139</v>
      </c>
      <c r="I25" s="160">
        <f t="shared" si="1"/>
        <v>1.6836240310077517</v>
      </c>
    </row>
    <row r="26" spans="1:9" ht="18" customHeight="1">
      <c r="A26" s="92">
        <v>9</v>
      </c>
      <c r="B26" s="463" t="s">
        <v>485</v>
      </c>
      <c r="C26" s="463"/>
      <c r="D26" s="465" t="s">
        <v>486</v>
      </c>
      <c r="E26" s="464"/>
      <c r="F26" s="464"/>
      <c r="G26" s="464"/>
      <c r="H26" s="93">
        <v>138</v>
      </c>
      <c r="I26" s="160">
        <f t="shared" si="1"/>
        <v>1.6715116279069766</v>
      </c>
    </row>
    <row r="27" spans="1:9" ht="27" customHeight="1">
      <c r="A27" s="94">
        <v>10</v>
      </c>
      <c r="B27" s="463" t="s">
        <v>353</v>
      </c>
      <c r="C27" s="463"/>
      <c r="D27" s="465" t="s">
        <v>146</v>
      </c>
      <c r="E27" s="464"/>
      <c r="F27" s="464"/>
      <c r="G27" s="464"/>
      <c r="H27" s="93">
        <v>133</v>
      </c>
      <c r="I27" s="160">
        <f t="shared" si="1"/>
        <v>1.6109496124031009</v>
      </c>
    </row>
    <row r="28" spans="1:3" ht="14.25">
      <c r="A28" s="3"/>
      <c r="B28" s="3"/>
      <c r="C28" s="3"/>
    </row>
    <row r="29" spans="3:7" ht="14.25">
      <c r="C29" s="441" t="s">
        <v>343</v>
      </c>
      <c r="D29" s="441"/>
      <c r="E29" s="441"/>
      <c r="F29" s="441"/>
      <c r="G29" s="441"/>
    </row>
    <row r="30" spans="1:9" ht="25.5" customHeight="1">
      <c r="A30" s="272" t="s">
        <v>133</v>
      </c>
      <c r="B30" s="468" t="s">
        <v>473</v>
      </c>
      <c r="C30" s="468"/>
      <c r="D30" s="468" t="s">
        <v>134</v>
      </c>
      <c r="E30" s="468"/>
      <c r="F30" s="468"/>
      <c r="G30" s="468"/>
      <c r="H30" s="272" t="s">
        <v>9</v>
      </c>
      <c r="I30" s="334" t="s">
        <v>477</v>
      </c>
    </row>
    <row r="31" spans="1:9" ht="29.25" customHeight="1">
      <c r="A31" s="92">
        <v>1</v>
      </c>
      <c r="B31" s="463" t="s">
        <v>141</v>
      </c>
      <c r="C31" s="463"/>
      <c r="D31" s="464" t="s">
        <v>372</v>
      </c>
      <c r="E31" s="464"/>
      <c r="F31" s="464"/>
      <c r="G31" s="464"/>
      <c r="H31" s="279">
        <v>2271</v>
      </c>
      <c r="I31" s="280">
        <f>H31/15862*100</f>
        <v>14.317236161896357</v>
      </c>
    </row>
    <row r="32" spans="1:9" ht="30" customHeight="1">
      <c r="A32" s="94">
        <v>2</v>
      </c>
      <c r="B32" s="463" t="s">
        <v>136</v>
      </c>
      <c r="C32" s="463"/>
      <c r="D32" s="464" t="s">
        <v>137</v>
      </c>
      <c r="E32" s="464"/>
      <c r="F32" s="464"/>
      <c r="G32" s="464"/>
      <c r="H32" s="281">
        <v>1859</v>
      </c>
      <c r="I32" s="280">
        <f aca="true" t="shared" si="2" ref="I32:I40">H32/15862*100</f>
        <v>11.71983356449376</v>
      </c>
    </row>
    <row r="33" spans="1:9" ht="27.75" customHeight="1">
      <c r="A33" s="92">
        <v>3</v>
      </c>
      <c r="B33" s="463" t="s">
        <v>349</v>
      </c>
      <c r="C33" s="463"/>
      <c r="D33" s="464" t="s">
        <v>139</v>
      </c>
      <c r="E33" s="464"/>
      <c r="F33" s="464"/>
      <c r="G33" s="464"/>
      <c r="H33" s="281">
        <v>775</v>
      </c>
      <c r="I33" s="280">
        <f t="shared" si="2"/>
        <v>4.885890808220905</v>
      </c>
    </row>
    <row r="34" spans="1:9" ht="42" customHeight="1">
      <c r="A34" s="94">
        <v>4</v>
      </c>
      <c r="B34" s="463" t="s">
        <v>352</v>
      </c>
      <c r="C34" s="463"/>
      <c r="D34" s="464" t="s">
        <v>275</v>
      </c>
      <c r="E34" s="464"/>
      <c r="F34" s="464"/>
      <c r="G34" s="464"/>
      <c r="H34" s="281">
        <v>489</v>
      </c>
      <c r="I34" s="280">
        <f t="shared" si="2"/>
        <v>3.0828394906064807</v>
      </c>
    </row>
    <row r="35" spans="1:9" ht="31.5" customHeight="1">
      <c r="A35" s="92">
        <v>5</v>
      </c>
      <c r="B35" s="463" t="s">
        <v>353</v>
      </c>
      <c r="C35" s="463"/>
      <c r="D35" s="465" t="s">
        <v>146</v>
      </c>
      <c r="E35" s="464"/>
      <c r="F35" s="464"/>
      <c r="G35" s="464"/>
      <c r="H35" s="281">
        <v>358</v>
      </c>
      <c r="I35" s="280">
        <f t="shared" si="2"/>
        <v>2.2569663346362376</v>
      </c>
    </row>
    <row r="36" spans="1:9" ht="31.5" customHeight="1">
      <c r="A36" s="94">
        <v>6</v>
      </c>
      <c r="B36" s="463" t="s">
        <v>354</v>
      </c>
      <c r="C36" s="463"/>
      <c r="D36" s="465" t="s">
        <v>344</v>
      </c>
      <c r="E36" s="464"/>
      <c r="F36" s="464"/>
      <c r="G36" s="464"/>
      <c r="H36" s="281">
        <v>355</v>
      </c>
      <c r="I36" s="280">
        <f t="shared" si="2"/>
        <v>2.2380532089269956</v>
      </c>
    </row>
    <row r="37" spans="1:9" ht="16.5" customHeight="1">
      <c r="A37" s="92">
        <v>7</v>
      </c>
      <c r="B37" s="463" t="s">
        <v>480</v>
      </c>
      <c r="C37" s="463"/>
      <c r="D37" s="465" t="s">
        <v>481</v>
      </c>
      <c r="E37" s="464"/>
      <c r="F37" s="464"/>
      <c r="G37" s="464"/>
      <c r="H37" s="281">
        <v>259</v>
      </c>
      <c r="I37" s="280">
        <f t="shared" si="2"/>
        <v>1.6328331862312444</v>
      </c>
    </row>
    <row r="38" spans="1:9" ht="27" customHeight="1">
      <c r="A38" s="94">
        <v>8</v>
      </c>
      <c r="B38" s="463" t="s">
        <v>373</v>
      </c>
      <c r="C38" s="463"/>
      <c r="D38" s="465" t="s">
        <v>374</v>
      </c>
      <c r="E38" s="464"/>
      <c r="F38" s="464"/>
      <c r="G38" s="464"/>
      <c r="H38" s="281">
        <v>242</v>
      </c>
      <c r="I38" s="280">
        <f t="shared" si="2"/>
        <v>1.5256588072122053</v>
      </c>
    </row>
    <row r="39" spans="1:9" ht="29.25" customHeight="1">
      <c r="A39" s="92">
        <v>9</v>
      </c>
      <c r="B39" s="463" t="s">
        <v>619</v>
      </c>
      <c r="C39" s="463"/>
      <c r="D39" s="465" t="s">
        <v>618</v>
      </c>
      <c r="E39" s="464"/>
      <c r="F39" s="464"/>
      <c r="G39" s="464"/>
      <c r="H39" s="281">
        <v>201</v>
      </c>
      <c r="I39" s="280">
        <f t="shared" si="2"/>
        <v>1.2671794225192283</v>
      </c>
    </row>
    <row r="40" spans="1:9" ht="18.75" customHeight="1">
      <c r="A40" s="94">
        <v>10</v>
      </c>
      <c r="B40" s="463" t="s">
        <v>350</v>
      </c>
      <c r="C40" s="463"/>
      <c r="D40" s="465" t="s">
        <v>143</v>
      </c>
      <c r="E40" s="464"/>
      <c r="F40" s="464"/>
      <c r="G40" s="464"/>
      <c r="H40" s="281">
        <v>193</v>
      </c>
      <c r="I40" s="280">
        <f t="shared" si="2"/>
        <v>1.2167444206279159</v>
      </c>
    </row>
    <row r="41" spans="1:8" ht="14.2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4.2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&amp;L20.11.2015&amp;CTÜRKİYE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" thickBot="1">
      <c r="A1" s="510" t="s">
        <v>595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291"/>
      <c r="R1" s="291"/>
    </row>
    <row r="3" spans="1:18" ht="15">
      <c r="A3" s="495" t="s">
        <v>147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</row>
    <row r="4" ht="15" thickBot="1">
      <c r="K4" s="95"/>
    </row>
    <row r="5" spans="1:18" s="97" customFormat="1" ht="17.25" customHeight="1" thickBot="1" thickTop="1">
      <c r="A5" s="292"/>
      <c r="B5" s="492" t="s">
        <v>148</v>
      </c>
      <c r="C5" s="496" t="s">
        <v>600</v>
      </c>
      <c r="D5" s="497"/>
      <c r="E5" s="497"/>
      <c r="F5" s="497"/>
      <c r="G5" s="497"/>
      <c r="H5" s="497"/>
      <c r="I5" s="497"/>
      <c r="J5" s="498"/>
      <c r="K5" s="496" t="s">
        <v>601</v>
      </c>
      <c r="L5" s="497"/>
      <c r="M5" s="497"/>
      <c r="N5" s="497"/>
      <c r="O5" s="497"/>
      <c r="P5" s="497"/>
      <c r="Q5" s="497"/>
      <c r="R5" s="498"/>
    </row>
    <row r="6" spans="1:18" ht="15.75" customHeight="1" thickTop="1">
      <c r="A6" s="293" t="s">
        <v>467</v>
      </c>
      <c r="B6" s="493"/>
      <c r="C6" s="499" t="s">
        <v>149</v>
      </c>
      <c r="D6" s="500"/>
      <c r="E6" s="487"/>
      <c r="F6" s="486" t="s">
        <v>150</v>
      </c>
      <c r="G6" s="501"/>
      <c r="H6" s="500" t="s">
        <v>151</v>
      </c>
      <c r="I6" s="500"/>
      <c r="J6" s="501"/>
      <c r="K6" s="500" t="s">
        <v>149</v>
      </c>
      <c r="L6" s="500"/>
      <c r="M6" s="500"/>
      <c r="N6" s="486" t="s">
        <v>150</v>
      </c>
      <c r="O6" s="487"/>
      <c r="P6" s="486" t="s">
        <v>151</v>
      </c>
      <c r="Q6" s="518"/>
      <c r="R6" s="501"/>
    </row>
    <row r="7" spans="1:18" ht="15" customHeight="1">
      <c r="A7" s="293" t="s">
        <v>466</v>
      </c>
      <c r="B7" s="493"/>
      <c r="C7" s="491" t="s">
        <v>152</v>
      </c>
      <c r="D7" s="502" t="s">
        <v>153</v>
      </c>
      <c r="E7" s="504" t="s">
        <v>154</v>
      </c>
      <c r="F7" s="490" t="s">
        <v>152</v>
      </c>
      <c r="G7" s="506" t="s">
        <v>153</v>
      </c>
      <c r="H7" s="508" t="s">
        <v>152</v>
      </c>
      <c r="I7" s="502" t="s">
        <v>153</v>
      </c>
      <c r="J7" s="488" t="s">
        <v>154</v>
      </c>
      <c r="K7" s="490" t="s">
        <v>152</v>
      </c>
      <c r="L7" s="513" t="s">
        <v>153</v>
      </c>
      <c r="M7" s="511" t="s">
        <v>154</v>
      </c>
      <c r="N7" s="514" t="s">
        <v>152</v>
      </c>
      <c r="O7" s="516" t="s">
        <v>153</v>
      </c>
      <c r="P7" s="490" t="s">
        <v>152</v>
      </c>
      <c r="Q7" s="513" t="s">
        <v>153</v>
      </c>
      <c r="R7" s="511" t="s">
        <v>154</v>
      </c>
    </row>
    <row r="8" spans="1:18" ht="24.75" customHeight="1" thickBot="1">
      <c r="A8" s="294"/>
      <c r="B8" s="494"/>
      <c r="C8" s="519"/>
      <c r="D8" s="503"/>
      <c r="E8" s="505"/>
      <c r="F8" s="491"/>
      <c r="G8" s="507"/>
      <c r="H8" s="509"/>
      <c r="I8" s="503"/>
      <c r="J8" s="489"/>
      <c r="K8" s="491"/>
      <c r="L8" s="502"/>
      <c r="M8" s="512"/>
      <c r="N8" s="515"/>
      <c r="O8" s="517"/>
      <c r="P8" s="491"/>
      <c r="Q8" s="502"/>
      <c r="R8" s="512"/>
    </row>
    <row r="9" spans="1:18" ht="15" thickTop="1">
      <c r="A9" s="295" t="s">
        <v>376</v>
      </c>
      <c r="B9" s="296" t="s">
        <v>155</v>
      </c>
      <c r="C9" s="297">
        <v>106</v>
      </c>
      <c r="D9" s="298">
        <v>0</v>
      </c>
      <c r="E9" s="299">
        <v>20</v>
      </c>
      <c r="F9" s="297">
        <v>10</v>
      </c>
      <c r="G9" s="299">
        <v>0</v>
      </c>
      <c r="H9" s="297">
        <v>9</v>
      </c>
      <c r="I9" s="298">
        <v>1</v>
      </c>
      <c r="J9" s="299">
        <v>25</v>
      </c>
      <c r="K9" s="297">
        <v>74</v>
      </c>
      <c r="L9" s="298">
        <v>0</v>
      </c>
      <c r="M9" s="299">
        <v>26</v>
      </c>
      <c r="N9" s="297">
        <v>12</v>
      </c>
      <c r="O9" s="299">
        <v>0</v>
      </c>
      <c r="P9" s="297">
        <v>16</v>
      </c>
      <c r="Q9" s="298">
        <v>1</v>
      </c>
      <c r="R9" s="299">
        <v>39</v>
      </c>
    </row>
    <row r="10" spans="1:18" ht="15">
      <c r="A10" s="300" t="s">
        <v>377</v>
      </c>
      <c r="B10" s="300" t="s">
        <v>156</v>
      </c>
      <c r="C10" s="301">
        <v>17</v>
      </c>
      <c r="D10" s="302">
        <v>0</v>
      </c>
      <c r="E10" s="303">
        <v>6</v>
      </c>
      <c r="F10" s="301">
        <v>1</v>
      </c>
      <c r="G10" s="303">
        <v>1</v>
      </c>
      <c r="H10" s="301">
        <v>2</v>
      </c>
      <c r="I10" s="302">
        <v>1</v>
      </c>
      <c r="J10" s="303">
        <v>1</v>
      </c>
      <c r="K10" s="301">
        <v>13</v>
      </c>
      <c r="L10" s="302">
        <v>0</v>
      </c>
      <c r="M10" s="303">
        <v>5</v>
      </c>
      <c r="N10" s="301">
        <v>4</v>
      </c>
      <c r="O10" s="303">
        <v>1</v>
      </c>
      <c r="P10" s="301">
        <v>3</v>
      </c>
      <c r="Q10" s="302">
        <v>5</v>
      </c>
      <c r="R10" s="303">
        <v>5</v>
      </c>
    </row>
    <row r="11" spans="1:18" ht="15">
      <c r="A11" s="295" t="s">
        <v>378</v>
      </c>
      <c r="B11" s="295" t="s">
        <v>157</v>
      </c>
      <c r="C11" s="301">
        <v>33</v>
      </c>
      <c r="D11" s="302">
        <v>0</v>
      </c>
      <c r="E11" s="303">
        <v>15</v>
      </c>
      <c r="F11" s="301">
        <v>0</v>
      </c>
      <c r="G11" s="303">
        <v>0</v>
      </c>
      <c r="H11" s="301">
        <v>2</v>
      </c>
      <c r="I11" s="302">
        <v>0</v>
      </c>
      <c r="J11" s="303">
        <v>8</v>
      </c>
      <c r="K11" s="301">
        <v>10</v>
      </c>
      <c r="L11" s="302">
        <v>0</v>
      </c>
      <c r="M11" s="303">
        <v>15</v>
      </c>
      <c r="N11" s="301">
        <v>3</v>
      </c>
      <c r="O11" s="303">
        <v>0</v>
      </c>
      <c r="P11" s="301">
        <v>0</v>
      </c>
      <c r="Q11" s="302">
        <v>0</v>
      </c>
      <c r="R11" s="303">
        <v>15</v>
      </c>
    </row>
    <row r="12" spans="1:18" ht="15">
      <c r="A12" s="300" t="s">
        <v>379</v>
      </c>
      <c r="B12" s="300" t="s">
        <v>158</v>
      </c>
      <c r="C12" s="301">
        <v>5</v>
      </c>
      <c r="D12" s="302">
        <v>1</v>
      </c>
      <c r="E12" s="303">
        <v>8</v>
      </c>
      <c r="F12" s="301">
        <v>1</v>
      </c>
      <c r="G12" s="303">
        <v>0</v>
      </c>
      <c r="H12" s="301">
        <v>0</v>
      </c>
      <c r="I12" s="302">
        <v>0</v>
      </c>
      <c r="J12" s="303">
        <v>0</v>
      </c>
      <c r="K12" s="301">
        <v>4</v>
      </c>
      <c r="L12" s="302">
        <v>0</v>
      </c>
      <c r="M12" s="303">
        <v>11</v>
      </c>
      <c r="N12" s="301">
        <v>0</v>
      </c>
      <c r="O12" s="303">
        <v>0</v>
      </c>
      <c r="P12" s="301">
        <v>1</v>
      </c>
      <c r="Q12" s="302">
        <v>2</v>
      </c>
      <c r="R12" s="303">
        <v>2</v>
      </c>
    </row>
    <row r="13" spans="1:18" ht="15">
      <c r="A13" s="295" t="s">
        <v>380</v>
      </c>
      <c r="B13" s="295" t="s">
        <v>159</v>
      </c>
      <c r="C13" s="301">
        <v>7</v>
      </c>
      <c r="D13" s="302">
        <v>0</v>
      </c>
      <c r="E13" s="303">
        <v>4</v>
      </c>
      <c r="F13" s="301">
        <v>0</v>
      </c>
      <c r="G13" s="303">
        <v>0</v>
      </c>
      <c r="H13" s="301">
        <v>2</v>
      </c>
      <c r="I13" s="302">
        <v>1</v>
      </c>
      <c r="J13" s="303">
        <v>1</v>
      </c>
      <c r="K13" s="301">
        <v>2</v>
      </c>
      <c r="L13" s="302">
        <v>0</v>
      </c>
      <c r="M13" s="303">
        <v>7</v>
      </c>
      <c r="N13" s="301">
        <v>0</v>
      </c>
      <c r="O13" s="303">
        <v>2</v>
      </c>
      <c r="P13" s="301">
        <v>2</v>
      </c>
      <c r="Q13" s="302">
        <v>1</v>
      </c>
      <c r="R13" s="303">
        <v>6</v>
      </c>
    </row>
    <row r="14" spans="1:18" ht="15">
      <c r="A14" s="300" t="s">
        <v>381</v>
      </c>
      <c r="B14" s="300" t="s">
        <v>160</v>
      </c>
      <c r="C14" s="301">
        <v>675</v>
      </c>
      <c r="D14" s="302">
        <v>16</v>
      </c>
      <c r="E14" s="303">
        <v>137</v>
      </c>
      <c r="F14" s="301">
        <v>43</v>
      </c>
      <c r="G14" s="303">
        <v>5</v>
      </c>
      <c r="H14" s="301">
        <v>64</v>
      </c>
      <c r="I14" s="302">
        <v>8</v>
      </c>
      <c r="J14" s="303">
        <v>259</v>
      </c>
      <c r="K14" s="301">
        <v>449</v>
      </c>
      <c r="L14" s="302">
        <v>11</v>
      </c>
      <c r="M14" s="303">
        <v>132</v>
      </c>
      <c r="N14" s="301">
        <v>88</v>
      </c>
      <c r="O14" s="303">
        <v>8</v>
      </c>
      <c r="P14" s="301">
        <v>88</v>
      </c>
      <c r="Q14" s="302">
        <v>5</v>
      </c>
      <c r="R14" s="303">
        <v>139</v>
      </c>
    </row>
    <row r="15" spans="1:18" ht="15">
      <c r="A15" s="295" t="s">
        <v>382</v>
      </c>
      <c r="B15" s="295" t="s">
        <v>161</v>
      </c>
      <c r="C15" s="301">
        <v>200</v>
      </c>
      <c r="D15" s="302">
        <v>2</v>
      </c>
      <c r="E15" s="303">
        <v>145</v>
      </c>
      <c r="F15" s="301">
        <v>12</v>
      </c>
      <c r="G15" s="303">
        <v>0</v>
      </c>
      <c r="H15" s="301">
        <v>22</v>
      </c>
      <c r="I15" s="302">
        <v>3</v>
      </c>
      <c r="J15" s="303">
        <v>69</v>
      </c>
      <c r="K15" s="301">
        <v>161</v>
      </c>
      <c r="L15" s="302">
        <v>2</v>
      </c>
      <c r="M15" s="303">
        <v>145</v>
      </c>
      <c r="N15" s="301">
        <v>15</v>
      </c>
      <c r="O15" s="303">
        <v>0</v>
      </c>
      <c r="P15" s="301">
        <v>26</v>
      </c>
      <c r="Q15" s="302">
        <v>4</v>
      </c>
      <c r="R15" s="303">
        <v>72</v>
      </c>
    </row>
    <row r="16" spans="1:18" ht="15">
      <c r="A16" s="300" t="s">
        <v>383</v>
      </c>
      <c r="B16" s="300" t="s">
        <v>162</v>
      </c>
      <c r="C16" s="301">
        <v>2</v>
      </c>
      <c r="D16" s="302">
        <v>0</v>
      </c>
      <c r="E16" s="303">
        <v>2</v>
      </c>
      <c r="F16" s="301">
        <v>3</v>
      </c>
      <c r="G16" s="303">
        <v>0</v>
      </c>
      <c r="H16" s="301">
        <v>1</v>
      </c>
      <c r="I16" s="302">
        <v>0</v>
      </c>
      <c r="J16" s="303">
        <v>0</v>
      </c>
      <c r="K16" s="301">
        <v>6</v>
      </c>
      <c r="L16" s="302">
        <v>1</v>
      </c>
      <c r="M16" s="303">
        <v>3</v>
      </c>
      <c r="N16" s="301">
        <v>0</v>
      </c>
      <c r="O16" s="303">
        <v>0</v>
      </c>
      <c r="P16" s="301">
        <v>2</v>
      </c>
      <c r="Q16" s="302">
        <v>0</v>
      </c>
      <c r="R16" s="303">
        <v>1</v>
      </c>
    </row>
    <row r="17" spans="1:18" ht="15">
      <c r="A17" s="295" t="s">
        <v>384</v>
      </c>
      <c r="B17" s="295" t="s">
        <v>163</v>
      </c>
      <c r="C17" s="301">
        <v>42</v>
      </c>
      <c r="D17" s="302">
        <v>1</v>
      </c>
      <c r="E17" s="303">
        <v>66</v>
      </c>
      <c r="F17" s="301">
        <v>2</v>
      </c>
      <c r="G17" s="303">
        <v>2</v>
      </c>
      <c r="H17" s="301">
        <v>3</v>
      </c>
      <c r="I17" s="302">
        <v>4</v>
      </c>
      <c r="J17" s="303">
        <v>23</v>
      </c>
      <c r="K17" s="301">
        <v>37</v>
      </c>
      <c r="L17" s="302">
        <v>0</v>
      </c>
      <c r="M17" s="303">
        <v>68</v>
      </c>
      <c r="N17" s="301">
        <v>8</v>
      </c>
      <c r="O17" s="303">
        <v>3</v>
      </c>
      <c r="P17" s="301">
        <v>5</v>
      </c>
      <c r="Q17" s="302">
        <v>5</v>
      </c>
      <c r="R17" s="303">
        <v>42</v>
      </c>
    </row>
    <row r="18" spans="1:18" ht="15">
      <c r="A18" s="300" t="s">
        <v>385</v>
      </c>
      <c r="B18" s="300" t="s">
        <v>164</v>
      </c>
      <c r="C18" s="301">
        <v>26</v>
      </c>
      <c r="D18" s="302">
        <v>3</v>
      </c>
      <c r="E18" s="303">
        <v>34</v>
      </c>
      <c r="F18" s="301">
        <v>1</v>
      </c>
      <c r="G18" s="303">
        <v>2</v>
      </c>
      <c r="H18" s="301">
        <v>5</v>
      </c>
      <c r="I18" s="302">
        <v>4</v>
      </c>
      <c r="J18" s="303">
        <v>18</v>
      </c>
      <c r="K18" s="301">
        <v>28</v>
      </c>
      <c r="L18" s="302">
        <v>3</v>
      </c>
      <c r="M18" s="303">
        <v>24</v>
      </c>
      <c r="N18" s="301">
        <v>7</v>
      </c>
      <c r="O18" s="303">
        <v>4</v>
      </c>
      <c r="P18" s="301">
        <v>4</v>
      </c>
      <c r="Q18" s="302">
        <v>3</v>
      </c>
      <c r="R18" s="303">
        <v>55</v>
      </c>
    </row>
    <row r="19" spans="1:18" ht="15">
      <c r="A19" s="295" t="s">
        <v>386</v>
      </c>
      <c r="B19" s="295" t="s">
        <v>165</v>
      </c>
      <c r="C19" s="301">
        <v>6</v>
      </c>
      <c r="D19" s="302">
        <v>0</v>
      </c>
      <c r="E19" s="303">
        <v>6</v>
      </c>
      <c r="F19" s="301">
        <v>2</v>
      </c>
      <c r="G19" s="303">
        <v>0</v>
      </c>
      <c r="H19" s="301">
        <v>1</v>
      </c>
      <c r="I19" s="302">
        <v>0</v>
      </c>
      <c r="J19" s="303">
        <v>4</v>
      </c>
      <c r="K19" s="301">
        <v>1</v>
      </c>
      <c r="L19" s="302">
        <v>0</v>
      </c>
      <c r="M19" s="303">
        <v>8</v>
      </c>
      <c r="N19" s="301">
        <v>2</v>
      </c>
      <c r="O19" s="303">
        <v>1</v>
      </c>
      <c r="P19" s="301">
        <v>2</v>
      </c>
      <c r="Q19" s="302">
        <v>0</v>
      </c>
      <c r="R19" s="303">
        <v>2</v>
      </c>
    </row>
    <row r="20" spans="1:18" ht="15">
      <c r="A20" s="300" t="s">
        <v>387</v>
      </c>
      <c r="B20" s="300" t="s">
        <v>166</v>
      </c>
      <c r="C20" s="301">
        <v>11</v>
      </c>
      <c r="D20" s="302">
        <v>1</v>
      </c>
      <c r="E20" s="303">
        <v>5</v>
      </c>
      <c r="F20" s="301">
        <v>0</v>
      </c>
      <c r="G20" s="303">
        <v>1</v>
      </c>
      <c r="H20" s="301">
        <v>1</v>
      </c>
      <c r="I20" s="302">
        <v>3</v>
      </c>
      <c r="J20" s="303">
        <v>1</v>
      </c>
      <c r="K20" s="301">
        <v>7</v>
      </c>
      <c r="L20" s="302">
        <v>1</v>
      </c>
      <c r="M20" s="303">
        <v>10</v>
      </c>
      <c r="N20" s="301">
        <v>0</v>
      </c>
      <c r="O20" s="303">
        <v>3</v>
      </c>
      <c r="P20" s="301">
        <v>1</v>
      </c>
      <c r="Q20" s="302">
        <v>0</v>
      </c>
      <c r="R20" s="303">
        <v>1</v>
      </c>
    </row>
    <row r="21" spans="1:18" ht="15">
      <c r="A21" s="295" t="s">
        <v>388</v>
      </c>
      <c r="B21" s="295" t="s">
        <v>167</v>
      </c>
      <c r="C21" s="301">
        <v>5</v>
      </c>
      <c r="D21" s="302">
        <v>0</v>
      </c>
      <c r="E21" s="303">
        <v>3</v>
      </c>
      <c r="F21" s="301">
        <v>0</v>
      </c>
      <c r="G21" s="303">
        <v>0</v>
      </c>
      <c r="H21" s="301">
        <v>2</v>
      </c>
      <c r="I21" s="302">
        <v>0</v>
      </c>
      <c r="J21" s="303">
        <v>0</v>
      </c>
      <c r="K21" s="301">
        <v>2</v>
      </c>
      <c r="L21" s="302">
        <v>0</v>
      </c>
      <c r="M21" s="303">
        <v>1</v>
      </c>
      <c r="N21" s="301">
        <v>4</v>
      </c>
      <c r="O21" s="303">
        <v>0</v>
      </c>
      <c r="P21" s="301">
        <v>1</v>
      </c>
      <c r="Q21" s="302">
        <v>0</v>
      </c>
      <c r="R21" s="303">
        <v>12</v>
      </c>
    </row>
    <row r="22" spans="1:18" ht="15">
      <c r="A22" s="300" t="s">
        <v>389</v>
      </c>
      <c r="B22" s="300" t="s">
        <v>168</v>
      </c>
      <c r="C22" s="301">
        <v>8</v>
      </c>
      <c r="D22" s="302">
        <v>1</v>
      </c>
      <c r="E22" s="303">
        <v>10</v>
      </c>
      <c r="F22" s="301">
        <v>1</v>
      </c>
      <c r="G22" s="303">
        <v>0</v>
      </c>
      <c r="H22" s="301">
        <v>0</v>
      </c>
      <c r="I22" s="302">
        <v>1</v>
      </c>
      <c r="J22" s="303">
        <v>3</v>
      </c>
      <c r="K22" s="301">
        <v>10</v>
      </c>
      <c r="L22" s="302">
        <v>0</v>
      </c>
      <c r="M22" s="303">
        <v>7</v>
      </c>
      <c r="N22" s="301">
        <v>0</v>
      </c>
      <c r="O22" s="303">
        <v>0</v>
      </c>
      <c r="P22" s="301">
        <v>0</v>
      </c>
      <c r="Q22" s="302">
        <v>0</v>
      </c>
      <c r="R22" s="303">
        <v>5</v>
      </c>
    </row>
    <row r="23" spans="1:18" ht="15">
      <c r="A23" s="295" t="s">
        <v>390</v>
      </c>
      <c r="B23" s="295" t="s">
        <v>169</v>
      </c>
      <c r="C23" s="301">
        <v>10</v>
      </c>
      <c r="D23" s="302">
        <v>1</v>
      </c>
      <c r="E23" s="303">
        <v>5</v>
      </c>
      <c r="F23" s="301">
        <v>0</v>
      </c>
      <c r="G23" s="303">
        <v>0</v>
      </c>
      <c r="H23" s="301">
        <v>0</v>
      </c>
      <c r="I23" s="302">
        <v>1</v>
      </c>
      <c r="J23" s="303">
        <v>1</v>
      </c>
      <c r="K23" s="301">
        <v>9</v>
      </c>
      <c r="L23" s="302">
        <v>0</v>
      </c>
      <c r="M23" s="303">
        <v>1</v>
      </c>
      <c r="N23" s="301">
        <v>0</v>
      </c>
      <c r="O23" s="303">
        <v>0</v>
      </c>
      <c r="P23" s="301">
        <v>0</v>
      </c>
      <c r="Q23" s="302">
        <v>0</v>
      </c>
      <c r="R23" s="303">
        <v>4</v>
      </c>
    </row>
    <row r="24" spans="1:18" ht="15">
      <c r="A24" s="300" t="s">
        <v>391</v>
      </c>
      <c r="B24" s="300" t="s">
        <v>170</v>
      </c>
      <c r="C24" s="301">
        <v>202</v>
      </c>
      <c r="D24" s="302">
        <v>0</v>
      </c>
      <c r="E24" s="303">
        <v>53</v>
      </c>
      <c r="F24" s="301">
        <v>14</v>
      </c>
      <c r="G24" s="303">
        <v>3</v>
      </c>
      <c r="H24" s="301">
        <v>22</v>
      </c>
      <c r="I24" s="302">
        <v>4</v>
      </c>
      <c r="J24" s="303">
        <v>23</v>
      </c>
      <c r="K24" s="301">
        <v>164</v>
      </c>
      <c r="L24" s="302">
        <v>3</v>
      </c>
      <c r="M24" s="303">
        <v>42</v>
      </c>
      <c r="N24" s="301">
        <v>25</v>
      </c>
      <c r="O24" s="303">
        <v>2</v>
      </c>
      <c r="P24" s="301">
        <v>18</v>
      </c>
      <c r="Q24" s="302">
        <v>7</v>
      </c>
      <c r="R24" s="303">
        <v>57</v>
      </c>
    </row>
    <row r="25" spans="1:18" ht="15">
      <c r="A25" s="295" t="s">
        <v>392</v>
      </c>
      <c r="B25" s="295" t="s">
        <v>171</v>
      </c>
      <c r="C25" s="301">
        <v>17</v>
      </c>
      <c r="D25" s="302">
        <v>1</v>
      </c>
      <c r="E25" s="303">
        <v>10</v>
      </c>
      <c r="F25" s="301">
        <v>2</v>
      </c>
      <c r="G25" s="303">
        <v>0</v>
      </c>
      <c r="H25" s="301">
        <v>0</v>
      </c>
      <c r="I25" s="302">
        <v>1</v>
      </c>
      <c r="J25" s="303">
        <v>4</v>
      </c>
      <c r="K25" s="301">
        <v>25</v>
      </c>
      <c r="L25" s="302">
        <v>0</v>
      </c>
      <c r="M25" s="303">
        <v>10</v>
      </c>
      <c r="N25" s="301">
        <v>3</v>
      </c>
      <c r="O25" s="303">
        <v>0</v>
      </c>
      <c r="P25" s="301">
        <v>8</v>
      </c>
      <c r="Q25" s="302">
        <v>2</v>
      </c>
      <c r="R25" s="303">
        <v>7</v>
      </c>
    </row>
    <row r="26" spans="1:18" ht="15">
      <c r="A26" s="300" t="s">
        <v>393</v>
      </c>
      <c r="B26" s="300" t="s">
        <v>172</v>
      </c>
      <c r="C26" s="301">
        <v>5</v>
      </c>
      <c r="D26" s="302">
        <v>1</v>
      </c>
      <c r="E26" s="303">
        <v>4</v>
      </c>
      <c r="F26" s="301">
        <v>0</v>
      </c>
      <c r="G26" s="303">
        <v>0</v>
      </c>
      <c r="H26" s="301">
        <v>0</v>
      </c>
      <c r="I26" s="302">
        <v>1</v>
      </c>
      <c r="J26" s="303">
        <v>1</v>
      </c>
      <c r="K26" s="301">
        <v>3</v>
      </c>
      <c r="L26" s="302">
        <v>0</v>
      </c>
      <c r="M26" s="303">
        <v>0</v>
      </c>
      <c r="N26" s="301">
        <v>0</v>
      </c>
      <c r="O26" s="303">
        <v>0</v>
      </c>
      <c r="P26" s="301">
        <v>0</v>
      </c>
      <c r="Q26" s="302">
        <v>0</v>
      </c>
      <c r="R26" s="303">
        <v>2</v>
      </c>
    </row>
    <row r="27" spans="1:18" ht="15">
      <c r="A27" s="295" t="s">
        <v>394</v>
      </c>
      <c r="B27" s="295" t="s">
        <v>173</v>
      </c>
      <c r="C27" s="301">
        <v>27</v>
      </c>
      <c r="D27" s="302">
        <v>0</v>
      </c>
      <c r="E27" s="303">
        <v>17</v>
      </c>
      <c r="F27" s="301">
        <v>0</v>
      </c>
      <c r="G27" s="303">
        <v>0</v>
      </c>
      <c r="H27" s="301">
        <v>2</v>
      </c>
      <c r="I27" s="302">
        <v>1</v>
      </c>
      <c r="J27" s="303">
        <v>4</v>
      </c>
      <c r="K27" s="301">
        <v>9</v>
      </c>
      <c r="L27" s="302">
        <v>2</v>
      </c>
      <c r="M27" s="303">
        <v>18</v>
      </c>
      <c r="N27" s="301">
        <v>6</v>
      </c>
      <c r="O27" s="303">
        <v>0</v>
      </c>
      <c r="P27" s="301">
        <v>3</v>
      </c>
      <c r="Q27" s="302">
        <v>3</v>
      </c>
      <c r="R27" s="303">
        <v>25</v>
      </c>
    </row>
    <row r="28" spans="1:18" ht="15">
      <c r="A28" s="300" t="s">
        <v>395</v>
      </c>
      <c r="B28" s="300" t="s">
        <v>174</v>
      </c>
      <c r="C28" s="301">
        <v>76</v>
      </c>
      <c r="D28" s="302">
        <v>1</v>
      </c>
      <c r="E28" s="303">
        <v>58</v>
      </c>
      <c r="F28" s="301">
        <v>3</v>
      </c>
      <c r="G28" s="303">
        <v>0</v>
      </c>
      <c r="H28" s="301">
        <v>2</v>
      </c>
      <c r="I28" s="302">
        <v>3</v>
      </c>
      <c r="J28" s="303">
        <v>16</v>
      </c>
      <c r="K28" s="301">
        <v>24</v>
      </c>
      <c r="L28" s="302">
        <v>1</v>
      </c>
      <c r="M28" s="303">
        <v>62</v>
      </c>
      <c r="N28" s="301">
        <v>8</v>
      </c>
      <c r="O28" s="303">
        <v>0</v>
      </c>
      <c r="P28" s="301">
        <v>5</v>
      </c>
      <c r="Q28" s="302">
        <v>3</v>
      </c>
      <c r="R28" s="303">
        <v>22</v>
      </c>
    </row>
    <row r="29" spans="1:18" ht="15">
      <c r="A29" s="295" t="s">
        <v>396</v>
      </c>
      <c r="B29" s="295" t="s">
        <v>175</v>
      </c>
      <c r="C29" s="301">
        <v>51</v>
      </c>
      <c r="D29" s="302">
        <v>1</v>
      </c>
      <c r="E29" s="303">
        <v>21</v>
      </c>
      <c r="F29" s="301">
        <v>5</v>
      </c>
      <c r="G29" s="303">
        <v>1</v>
      </c>
      <c r="H29" s="301">
        <v>1</v>
      </c>
      <c r="I29" s="302">
        <v>2</v>
      </c>
      <c r="J29" s="303">
        <v>4</v>
      </c>
      <c r="K29" s="301">
        <v>43</v>
      </c>
      <c r="L29" s="302">
        <v>2</v>
      </c>
      <c r="M29" s="303">
        <v>12</v>
      </c>
      <c r="N29" s="301">
        <v>2</v>
      </c>
      <c r="O29" s="303">
        <v>0</v>
      </c>
      <c r="P29" s="301">
        <v>2</v>
      </c>
      <c r="Q29" s="302">
        <v>1</v>
      </c>
      <c r="R29" s="303">
        <v>5</v>
      </c>
    </row>
    <row r="30" spans="1:18" ht="15">
      <c r="A30" s="300" t="s">
        <v>397</v>
      </c>
      <c r="B30" s="300" t="s">
        <v>176</v>
      </c>
      <c r="C30" s="301">
        <v>10</v>
      </c>
      <c r="D30" s="302">
        <v>1</v>
      </c>
      <c r="E30" s="303">
        <v>9</v>
      </c>
      <c r="F30" s="301">
        <v>0</v>
      </c>
      <c r="G30" s="303">
        <v>1</v>
      </c>
      <c r="H30" s="301">
        <v>4</v>
      </c>
      <c r="I30" s="302">
        <v>0</v>
      </c>
      <c r="J30" s="303">
        <v>9</v>
      </c>
      <c r="K30" s="301">
        <v>8</v>
      </c>
      <c r="L30" s="302">
        <v>0</v>
      </c>
      <c r="M30" s="303">
        <v>6</v>
      </c>
      <c r="N30" s="301">
        <v>0</v>
      </c>
      <c r="O30" s="303">
        <v>2</v>
      </c>
      <c r="P30" s="301">
        <v>1</v>
      </c>
      <c r="Q30" s="302">
        <v>0</v>
      </c>
      <c r="R30" s="303">
        <v>5</v>
      </c>
    </row>
    <row r="31" spans="1:18" ht="15">
      <c r="A31" s="295" t="s">
        <v>398</v>
      </c>
      <c r="B31" s="295" t="s">
        <v>177</v>
      </c>
      <c r="C31" s="301">
        <v>8</v>
      </c>
      <c r="D31" s="302">
        <v>0</v>
      </c>
      <c r="E31" s="303">
        <v>18</v>
      </c>
      <c r="F31" s="301">
        <v>1</v>
      </c>
      <c r="G31" s="303">
        <v>0</v>
      </c>
      <c r="H31" s="301">
        <v>2</v>
      </c>
      <c r="I31" s="302">
        <v>2</v>
      </c>
      <c r="J31" s="303">
        <v>4</v>
      </c>
      <c r="K31" s="301">
        <v>16</v>
      </c>
      <c r="L31" s="302">
        <v>0</v>
      </c>
      <c r="M31" s="303">
        <v>11</v>
      </c>
      <c r="N31" s="301">
        <v>3</v>
      </c>
      <c r="O31" s="303">
        <v>0</v>
      </c>
      <c r="P31" s="301">
        <v>2</v>
      </c>
      <c r="Q31" s="302">
        <v>3</v>
      </c>
      <c r="R31" s="303">
        <v>5</v>
      </c>
    </row>
    <row r="32" spans="1:18" ht="15">
      <c r="A32" s="300" t="s">
        <v>399</v>
      </c>
      <c r="B32" s="300" t="s">
        <v>178</v>
      </c>
      <c r="C32" s="301">
        <v>6</v>
      </c>
      <c r="D32" s="302">
        <v>0</v>
      </c>
      <c r="E32" s="303">
        <v>13</v>
      </c>
      <c r="F32" s="301">
        <v>0</v>
      </c>
      <c r="G32" s="303">
        <v>1</v>
      </c>
      <c r="H32" s="301">
        <v>1</v>
      </c>
      <c r="I32" s="302">
        <v>0</v>
      </c>
      <c r="J32" s="303">
        <v>8</v>
      </c>
      <c r="K32" s="301">
        <v>3</v>
      </c>
      <c r="L32" s="302">
        <v>0</v>
      </c>
      <c r="M32" s="303">
        <v>10</v>
      </c>
      <c r="N32" s="301">
        <v>1</v>
      </c>
      <c r="O32" s="303">
        <v>0</v>
      </c>
      <c r="P32" s="301">
        <v>4</v>
      </c>
      <c r="Q32" s="302">
        <v>1</v>
      </c>
      <c r="R32" s="303">
        <v>9</v>
      </c>
    </row>
    <row r="33" spans="1:18" ht="15">
      <c r="A33" s="295" t="s">
        <v>400</v>
      </c>
      <c r="B33" s="295" t="s">
        <v>179</v>
      </c>
      <c r="C33" s="301">
        <v>7</v>
      </c>
      <c r="D33" s="302">
        <v>0</v>
      </c>
      <c r="E33" s="303">
        <v>8</v>
      </c>
      <c r="F33" s="301">
        <v>0</v>
      </c>
      <c r="G33" s="303">
        <v>1</v>
      </c>
      <c r="H33" s="301">
        <v>0</v>
      </c>
      <c r="I33" s="302">
        <v>0</v>
      </c>
      <c r="J33" s="303">
        <v>0</v>
      </c>
      <c r="K33" s="301">
        <v>11</v>
      </c>
      <c r="L33" s="302">
        <v>0</v>
      </c>
      <c r="M33" s="303">
        <v>11</v>
      </c>
      <c r="N33" s="301">
        <v>0</v>
      </c>
      <c r="O33" s="303">
        <v>2</v>
      </c>
      <c r="P33" s="301">
        <v>2</v>
      </c>
      <c r="Q33" s="302">
        <v>3</v>
      </c>
      <c r="R33" s="303">
        <v>3</v>
      </c>
    </row>
    <row r="34" spans="1:18" ht="15">
      <c r="A34" s="300" t="s">
        <v>401</v>
      </c>
      <c r="B34" s="300" t="s">
        <v>180</v>
      </c>
      <c r="C34" s="301">
        <v>45</v>
      </c>
      <c r="D34" s="302">
        <v>0</v>
      </c>
      <c r="E34" s="303">
        <v>99</v>
      </c>
      <c r="F34" s="301">
        <v>3</v>
      </c>
      <c r="G34" s="303">
        <v>0</v>
      </c>
      <c r="H34" s="301">
        <v>4</v>
      </c>
      <c r="I34" s="302">
        <v>5</v>
      </c>
      <c r="J34" s="303">
        <v>37</v>
      </c>
      <c r="K34" s="301">
        <v>30</v>
      </c>
      <c r="L34" s="302">
        <v>0</v>
      </c>
      <c r="M34" s="303">
        <v>96</v>
      </c>
      <c r="N34" s="301">
        <v>4</v>
      </c>
      <c r="O34" s="303">
        <v>0</v>
      </c>
      <c r="P34" s="301">
        <v>3</v>
      </c>
      <c r="Q34" s="302">
        <v>2</v>
      </c>
      <c r="R34" s="303">
        <v>24</v>
      </c>
    </row>
    <row r="35" spans="1:18" ht="15">
      <c r="A35" s="295" t="s">
        <v>402</v>
      </c>
      <c r="B35" s="295" t="s">
        <v>181</v>
      </c>
      <c r="C35" s="301">
        <v>142</v>
      </c>
      <c r="D35" s="302">
        <v>0</v>
      </c>
      <c r="E35" s="303">
        <v>40</v>
      </c>
      <c r="F35" s="301">
        <v>7</v>
      </c>
      <c r="G35" s="303">
        <v>0</v>
      </c>
      <c r="H35" s="301">
        <v>8</v>
      </c>
      <c r="I35" s="302">
        <v>1</v>
      </c>
      <c r="J35" s="303">
        <v>4</v>
      </c>
      <c r="K35" s="301">
        <v>102</v>
      </c>
      <c r="L35" s="302">
        <v>0</v>
      </c>
      <c r="M35" s="303">
        <v>40</v>
      </c>
      <c r="N35" s="301">
        <v>9</v>
      </c>
      <c r="O35" s="303">
        <v>2</v>
      </c>
      <c r="P35" s="301">
        <v>8</v>
      </c>
      <c r="Q35" s="302">
        <v>1</v>
      </c>
      <c r="R35" s="303">
        <v>12</v>
      </c>
    </row>
    <row r="36" spans="1:18" ht="15">
      <c r="A36" s="300" t="s">
        <v>403</v>
      </c>
      <c r="B36" s="300" t="s">
        <v>182</v>
      </c>
      <c r="C36" s="301">
        <v>6</v>
      </c>
      <c r="D36" s="302">
        <v>0</v>
      </c>
      <c r="E36" s="303">
        <v>18</v>
      </c>
      <c r="F36" s="301">
        <v>2</v>
      </c>
      <c r="G36" s="303">
        <v>0</v>
      </c>
      <c r="H36" s="301">
        <v>1</v>
      </c>
      <c r="I36" s="302">
        <v>0</v>
      </c>
      <c r="J36" s="303">
        <v>5</v>
      </c>
      <c r="K36" s="301">
        <v>8</v>
      </c>
      <c r="L36" s="302">
        <v>0</v>
      </c>
      <c r="M36" s="303">
        <v>17</v>
      </c>
      <c r="N36" s="301">
        <v>2</v>
      </c>
      <c r="O36" s="303">
        <v>2</v>
      </c>
      <c r="P36" s="301">
        <v>0</v>
      </c>
      <c r="Q36" s="302">
        <v>3</v>
      </c>
      <c r="R36" s="303">
        <v>6</v>
      </c>
    </row>
    <row r="37" spans="1:18" ht="15">
      <c r="A37" s="295" t="s">
        <v>404</v>
      </c>
      <c r="B37" s="295" t="s">
        <v>183</v>
      </c>
      <c r="C37" s="301">
        <v>4</v>
      </c>
      <c r="D37" s="302">
        <v>2</v>
      </c>
      <c r="E37" s="303">
        <v>8</v>
      </c>
      <c r="F37" s="301">
        <v>0</v>
      </c>
      <c r="G37" s="303">
        <v>0</v>
      </c>
      <c r="H37" s="301">
        <v>1</v>
      </c>
      <c r="I37" s="302">
        <v>0</v>
      </c>
      <c r="J37" s="303">
        <v>0</v>
      </c>
      <c r="K37" s="301">
        <v>3</v>
      </c>
      <c r="L37" s="302">
        <v>1</v>
      </c>
      <c r="M37" s="303">
        <v>2</v>
      </c>
      <c r="N37" s="301">
        <v>0</v>
      </c>
      <c r="O37" s="303">
        <v>0</v>
      </c>
      <c r="P37" s="301">
        <v>1</v>
      </c>
      <c r="Q37" s="302">
        <v>1</v>
      </c>
      <c r="R37" s="303">
        <v>2</v>
      </c>
    </row>
    <row r="38" spans="1:18" ht="15">
      <c r="A38" s="300" t="s">
        <v>405</v>
      </c>
      <c r="B38" s="300" t="s">
        <v>184</v>
      </c>
      <c r="C38" s="301">
        <v>2</v>
      </c>
      <c r="D38" s="302">
        <v>0</v>
      </c>
      <c r="E38" s="303">
        <v>6</v>
      </c>
      <c r="F38" s="301">
        <v>0</v>
      </c>
      <c r="G38" s="303">
        <v>0</v>
      </c>
      <c r="H38" s="301">
        <v>0</v>
      </c>
      <c r="I38" s="302">
        <v>0</v>
      </c>
      <c r="J38" s="303">
        <v>2</v>
      </c>
      <c r="K38" s="301">
        <v>3</v>
      </c>
      <c r="L38" s="302">
        <v>0</v>
      </c>
      <c r="M38" s="303">
        <v>3</v>
      </c>
      <c r="N38" s="301">
        <v>0</v>
      </c>
      <c r="O38" s="303">
        <v>0</v>
      </c>
      <c r="P38" s="301">
        <v>0</v>
      </c>
      <c r="Q38" s="302">
        <v>0</v>
      </c>
      <c r="R38" s="303">
        <v>18</v>
      </c>
    </row>
    <row r="39" spans="1:18" ht="15">
      <c r="A39" s="295" t="s">
        <v>406</v>
      </c>
      <c r="B39" s="295" t="s">
        <v>185</v>
      </c>
      <c r="C39" s="301">
        <v>56</v>
      </c>
      <c r="D39" s="302">
        <v>1</v>
      </c>
      <c r="E39" s="303">
        <v>36</v>
      </c>
      <c r="F39" s="301">
        <v>6</v>
      </c>
      <c r="G39" s="303">
        <v>0</v>
      </c>
      <c r="H39" s="301">
        <v>3</v>
      </c>
      <c r="I39" s="302">
        <v>0</v>
      </c>
      <c r="J39" s="303">
        <v>3</v>
      </c>
      <c r="K39" s="301">
        <v>53</v>
      </c>
      <c r="L39" s="302">
        <v>2</v>
      </c>
      <c r="M39" s="303">
        <v>41</v>
      </c>
      <c r="N39" s="301">
        <v>5</v>
      </c>
      <c r="O39" s="303">
        <v>0</v>
      </c>
      <c r="P39" s="301">
        <v>10</v>
      </c>
      <c r="Q39" s="302">
        <v>2</v>
      </c>
      <c r="R39" s="303">
        <v>5</v>
      </c>
    </row>
    <row r="40" spans="1:18" ht="15">
      <c r="A40" s="300" t="s">
        <v>407</v>
      </c>
      <c r="B40" s="300" t="s">
        <v>186</v>
      </c>
      <c r="C40" s="301">
        <v>20</v>
      </c>
      <c r="D40" s="302">
        <v>2</v>
      </c>
      <c r="E40" s="303">
        <v>9</v>
      </c>
      <c r="F40" s="301">
        <v>1</v>
      </c>
      <c r="G40" s="303">
        <v>0</v>
      </c>
      <c r="H40" s="301">
        <v>2</v>
      </c>
      <c r="I40" s="302">
        <v>3</v>
      </c>
      <c r="J40" s="303">
        <v>4</v>
      </c>
      <c r="K40" s="301">
        <v>10</v>
      </c>
      <c r="L40" s="302">
        <v>3</v>
      </c>
      <c r="M40" s="303">
        <v>6</v>
      </c>
      <c r="N40" s="301">
        <v>0</v>
      </c>
      <c r="O40" s="303">
        <v>0</v>
      </c>
      <c r="P40" s="301">
        <v>2</v>
      </c>
      <c r="Q40" s="302">
        <v>1</v>
      </c>
      <c r="R40" s="303">
        <v>9</v>
      </c>
    </row>
    <row r="41" spans="1:18" ht="15">
      <c r="A41" s="295" t="s">
        <v>408</v>
      </c>
      <c r="B41" s="295" t="s">
        <v>308</v>
      </c>
      <c r="C41" s="301">
        <v>119</v>
      </c>
      <c r="D41" s="302">
        <v>3</v>
      </c>
      <c r="E41" s="303">
        <v>50</v>
      </c>
      <c r="F41" s="301">
        <v>5</v>
      </c>
      <c r="G41" s="303">
        <v>0</v>
      </c>
      <c r="H41" s="301">
        <v>13</v>
      </c>
      <c r="I41" s="302">
        <v>3</v>
      </c>
      <c r="J41" s="303">
        <v>10</v>
      </c>
      <c r="K41" s="301">
        <v>110</v>
      </c>
      <c r="L41" s="302">
        <v>3</v>
      </c>
      <c r="M41" s="303">
        <v>60</v>
      </c>
      <c r="N41" s="301">
        <v>6</v>
      </c>
      <c r="O41" s="303">
        <v>3</v>
      </c>
      <c r="P41" s="301">
        <v>14</v>
      </c>
      <c r="Q41" s="302">
        <v>3</v>
      </c>
      <c r="R41" s="303">
        <v>29</v>
      </c>
    </row>
    <row r="42" spans="1:18" ht="15">
      <c r="A42" s="300" t="s">
        <v>409</v>
      </c>
      <c r="B42" s="300" t="s">
        <v>187</v>
      </c>
      <c r="C42" s="301">
        <v>1902</v>
      </c>
      <c r="D42" s="302">
        <v>3</v>
      </c>
      <c r="E42" s="303">
        <v>1299</v>
      </c>
      <c r="F42" s="301">
        <v>243</v>
      </c>
      <c r="G42" s="303">
        <v>2</v>
      </c>
      <c r="H42" s="301">
        <v>337</v>
      </c>
      <c r="I42" s="302">
        <v>16</v>
      </c>
      <c r="J42" s="303">
        <v>347</v>
      </c>
      <c r="K42" s="301">
        <v>1703</v>
      </c>
      <c r="L42" s="302">
        <v>3</v>
      </c>
      <c r="M42" s="303">
        <v>1294</v>
      </c>
      <c r="N42" s="301">
        <v>380</v>
      </c>
      <c r="O42" s="303">
        <v>3</v>
      </c>
      <c r="P42" s="301">
        <v>469</v>
      </c>
      <c r="Q42" s="302">
        <v>15</v>
      </c>
      <c r="R42" s="303">
        <v>455</v>
      </c>
    </row>
    <row r="43" spans="1:18" ht="15">
      <c r="A43" s="295" t="s">
        <v>410</v>
      </c>
      <c r="B43" s="295" t="s">
        <v>188</v>
      </c>
      <c r="C43" s="301">
        <v>333</v>
      </c>
      <c r="D43" s="302">
        <v>5</v>
      </c>
      <c r="E43" s="303">
        <v>160</v>
      </c>
      <c r="F43" s="301">
        <v>31</v>
      </c>
      <c r="G43" s="303">
        <v>2</v>
      </c>
      <c r="H43" s="301">
        <v>29</v>
      </c>
      <c r="I43" s="302">
        <v>5</v>
      </c>
      <c r="J43" s="303">
        <v>46</v>
      </c>
      <c r="K43" s="301">
        <v>241</v>
      </c>
      <c r="L43" s="302">
        <v>3</v>
      </c>
      <c r="M43" s="303">
        <v>158</v>
      </c>
      <c r="N43" s="301">
        <v>45</v>
      </c>
      <c r="O43" s="303">
        <v>3</v>
      </c>
      <c r="P43" s="301">
        <v>43</v>
      </c>
      <c r="Q43" s="302">
        <v>9</v>
      </c>
      <c r="R43" s="303">
        <v>66</v>
      </c>
    </row>
    <row r="44" spans="1:18" ht="15">
      <c r="A44" s="300" t="s">
        <v>411</v>
      </c>
      <c r="B44" s="300" t="s">
        <v>189</v>
      </c>
      <c r="C44" s="301">
        <v>3</v>
      </c>
      <c r="D44" s="302">
        <v>0</v>
      </c>
      <c r="E44" s="303">
        <v>5</v>
      </c>
      <c r="F44" s="301">
        <v>0</v>
      </c>
      <c r="G44" s="303">
        <v>0</v>
      </c>
      <c r="H44" s="301">
        <v>0</v>
      </c>
      <c r="I44" s="302">
        <v>0</v>
      </c>
      <c r="J44" s="303">
        <v>4</v>
      </c>
      <c r="K44" s="301">
        <v>1</v>
      </c>
      <c r="L44" s="302">
        <v>0</v>
      </c>
      <c r="M44" s="303">
        <v>4</v>
      </c>
      <c r="N44" s="301">
        <v>0</v>
      </c>
      <c r="O44" s="303">
        <v>0</v>
      </c>
      <c r="P44" s="301">
        <v>1</v>
      </c>
      <c r="Q44" s="302">
        <v>0</v>
      </c>
      <c r="R44" s="303">
        <v>3</v>
      </c>
    </row>
    <row r="45" spans="1:18" ht="15">
      <c r="A45" s="295" t="s">
        <v>412</v>
      </c>
      <c r="B45" s="295" t="s">
        <v>190</v>
      </c>
      <c r="C45" s="301">
        <v>2</v>
      </c>
      <c r="D45" s="302">
        <v>0</v>
      </c>
      <c r="E45" s="303">
        <v>6</v>
      </c>
      <c r="F45" s="301">
        <v>1</v>
      </c>
      <c r="G45" s="303">
        <v>0</v>
      </c>
      <c r="H45" s="301">
        <v>1</v>
      </c>
      <c r="I45" s="302">
        <v>1</v>
      </c>
      <c r="J45" s="303">
        <v>7</v>
      </c>
      <c r="K45" s="301">
        <v>7</v>
      </c>
      <c r="L45" s="302">
        <v>0</v>
      </c>
      <c r="M45" s="303">
        <v>7</v>
      </c>
      <c r="N45" s="301">
        <v>2</v>
      </c>
      <c r="O45" s="303">
        <v>0</v>
      </c>
      <c r="P45" s="301">
        <v>0</v>
      </c>
      <c r="Q45" s="302">
        <v>0</v>
      </c>
      <c r="R45" s="303">
        <v>11</v>
      </c>
    </row>
    <row r="46" spans="1:18" ht="15">
      <c r="A46" s="300" t="s">
        <v>413</v>
      </c>
      <c r="B46" s="300" t="s">
        <v>191</v>
      </c>
      <c r="C46" s="301">
        <v>74</v>
      </c>
      <c r="D46" s="302">
        <v>1</v>
      </c>
      <c r="E46" s="303">
        <v>63</v>
      </c>
      <c r="F46" s="301">
        <v>4</v>
      </c>
      <c r="G46" s="303">
        <v>1</v>
      </c>
      <c r="H46" s="301">
        <v>12</v>
      </c>
      <c r="I46" s="302">
        <v>2</v>
      </c>
      <c r="J46" s="303">
        <v>19</v>
      </c>
      <c r="K46" s="301">
        <v>88</v>
      </c>
      <c r="L46" s="302">
        <v>2</v>
      </c>
      <c r="M46" s="303">
        <v>50</v>
      </c>
      <c r="N46" s="301">
        <v>11</v>
      </c>
      <c r="O46" s="303">
        <v>2</v>
      </c>
      <c r="P46" s="301">
        <v>8</v>
      </c>
      <c r="Q46" s="302">
        <v>2</v>
      </c>
      <c r="R46" s="303">
        <v>17</v>
      </c>
    </row>
    <row r="47" spans="1:18" ht="15">
      <c r="A47" s="295" t="s">
        <v>414</v>
      </c>
      <c r="B47" s="295" t="s">
        <v>192</v>
      </c>
      <c r="C47" s="301">
        <v>10</v>
      </c>
      <c r="D47" s="302">
        <v>0</v>
      </c>
      <c r="E47" s="303">
        <v>11</v>
      </c>
      <c r="F47" s="301">
        <v>2</v>
      </c>
      <c r="G47" s="303">
        <v>0</v>
      </c>
      <c r="H47" s="301">
        <v>1</v>
      </c>
      <c r="I47" s="302">
        <v>0</v>
      </c>
      <c r="J47" s="303">
        <v>5</v>
      </c>
      <c r="K47" s="301">
        <v>8</v>
      </c>
      <c r="L47" s="302">
        <v>0</v>
      </c>
      <c r="M47" s="303">
        <v>18</v>
      </c>
      <c r="N47" s="301">
        <v>0</v>
      </c>
      <c r="O47" s="303">
        <v>0</v>
      </c>
      <c r="P47" s="301">
        <v>3</v>
      </c>
      <c r="Q47" s="302">
        <v>0</v>
      </c>
      <c r="R47" s="303">
        <v>17</v>
      </c>
    </row>
    <row r="48" spans="1:18" ht="15">
      <c r="A48" s="300" t="s">
        <v>415</v>
      </c>
      <c r="B48" s="300" t="s">
        <v>193</v>
      </c>
      <c r="C48" s="301">
        <v>5</v>
      </c>
      <c r="D48" s="302">
        <v>0</v>
      </c>
      <c r="E48" s="303">
        <v>5</v>
      </c>
      <c r="F48" s="301">
        <v>1</v>
      </c>
      <c r="G48" s="303">
        <v>0</v>
      </c>
      <c r="H48" s="301">
        <v>1</v>
      </c>
      <c r="I48" s="302">
        <v>1</v>
      </c>
      <c r="J48" s="303">
        <v>2</v>
      </c>
      <c r="K48" s="301">
        <v>4</v>
      </c>
      <c r="L48" s="302">
        <v>0</v>
      </c>
      <c r="M48" s="303">
        <v>4</v>
      </c>
      <c r="N48" s="301">
        <v>0</v>
      </c>
      <c r="O48" s="303">
        <v>2</v>
      </c>
      <c r="P48" s="301">
        <v>3</v>
      </c>
      <c r="Q48" s="302">
        <v>0</v>
      </c>
      <c r="R48" s="303">
        <v>2</v>
      </c>
    </row>
    <row r="49" spans="1:18" ht="15">
      <c r="A49" s="295" t="s">
        <v>416</v>
      </c>
      <c r="B49" s="295" t="s">
        <v>194</v>
      </c>
      <c r="C49" s="301">
        <v>97</v>
      </c>
      <c r="D49" s="302">
        <v>1</v>
      </c>
      <c r="E49" s="303">
        <v>54</v>
      </c>
      <c r="F49" s="301">
        <v>6</v>
      </c>
      <c r="G49" s="303">
        <v>2</v>
      </c>
      <c r="H49" s="301">
        <v>13</v>
      </c>
      <c r="I49" s="302">
        <v>2</v>
      </c>
      <c r="J49" s="303">
        <v>7</v>
      </c>
      <c r="K49" s="301">
        <v>104</v>
      </c>
      <c r="L49" s="302">
        <v>0</v>
      </c>
      <c r="M49" s="303">
        <v>59</v>
      </c>
      <c r="N49" s="301">
        <v>13</v>
      </c>
      <c r="O49" s="303">
        <v>4</v>
      </c>
      <c r="P49" s="301">
        <v>12</v>
      </c>
      <c r="Q49" s="302">
        <v>1</v>
      </c>
      <c r="R49" s="303">
        <v>14</v>
      </c>
    </row>
    <row r="50" spans="1:18" ht="15">
      <c r="A50" s="300" t="s">
        <v>417</v>
      </c>
      <c r="B50" s="300" t="s">
        <v>195</v>
      </c>
      <c r="C50" s="301">
        <v>117</v>
      </c>
      <c r="D50" s="302">
        <v>3</v>
      </c>
      <c r="E50" s="303">
        <v>59</v>
      </c>
      <c r="F50" s="301">
        <v>6</v>
      </c>
      <c r="G50" s="303">
        <v>3</v>
      </c>
      <c r="H50" s="301">
        <v>9</v>
      </c>
      <c r="I50" s="302">
        <v>3</v>
      </c>
      <c r="J50" s="303">
        <v>17</v>
      </c>
      <c r="K50" s="301">
        <v>108</v>
      </c>
      <c r="L50" s="302">
        <v>1</v>
      </c>
      <c r="M50" s="303">
        <v>81</v>
      </c>
      <c r="N50" s="301">
        <v>12</v>
      </c>
      <c r="O50" s="303">
        <v>4</v>
      </c>
      <c r="P50" s="301">
        <v>10</v>
      </c>
      <c r="Q50" s="302">
        <v>7</v>
      </c>
      <c r="R50" s="303">
        <v>41</v>
      </c>
    </row>
    <row r="51" spans="1:18" ht="15">
      <c r="A51" s="295" t="s">
        <v>418</v>
      </c>
      <c r="B51" s="295" t="s">
        <v>196</v>
      </c>
      <c r="C51" s="301">
        <v>10</v>
      </c>
      <c r="D51" s="302">
        <v>0</v>
      </c>
      <c r="E51" s="303">
        <v>20</v>
      </c>
      <c r="F51" s="301">
        <v>0</v>
      </c>
      <c r="G51" s="303">
        <v>0</v>
      </c>
      <c r="H51" s="301">
        <v>1</v>
      </c>
      <c r="I51" s="302">
        <v>3</v>
      </c>
      <c r="J51" s="303">
        <v>10</v>
      </c>
      <c r="K51" s="301">
        <v>10</v>
      </c>
      <c r="L51" s="302">
        <v>2</v>
      </c>
      <c r="M51" s="303">
        <v>12</v>
      </c>
      <c r="N51" s="301">
        <v>0</v>
      </c>
      <c r="O51" s="303">
        <v>0</v>
      </c>
      <c r="P51" s="301">
        <v>2</v>
      </c>
      <c r="Q51" s="302">
        <v>1</v>
      </c>
      <c r="R51" s="303">
        <v>23</v>
      </c>
    </row>
    <row r="52" spans="1:18" ht="15">
      <c r="A52" s="300" t="s">
        <v>419</v>
      </c>
      <c r="B52" s="300" t="s">
        <v>197</v>
      </c>
      <c r="C52" s="301">
        <v>25</v>
      </c>
      <c r="D52" s="302">
        <v>1</v>
      </c>
      <c r="E52" s="303">
        <v>22</v>
      </c>
      <c r="F52" s="301">
        <v>3</v>
      </c>
      <c r="G52" s="303">
        <v>0</v>
      </c>
      <c r="H52" s="301">
        <v>0</v>
      </c>
      <c r="I52" s="302">
        <v>0</v>
      </c>
      <c r="J52" s="303">
        <v>6</v>
      </c>
      <c r="K52" s="301">
        <v>14</v>
      </c>
      <c r="L52" s="302">
        <v>0</v>
      </c>
      <c r="M52" s="303">
        <v>21</v>
      </c>
      <c r="N52" s="301">
        <v>2</v>
      </c>
      <c r="O52" s="303">
        <v>0</v>
      </c>
      <c r="P52" s="301">
        <v>2</v>
      </c>
      <c r="Q52" s="302">
        <v>0</v>
      </c>
      <c r="R52" s="303">
        <v>14</v>
      </c>
    </row>
    <row r="53" spans="1:18" ht="15">
      <c r="A53" s="295" t="s">
        <v>420</v>
      </c>
      <c r="B53" s="295" t="s">
        <v>198</v>
      </c>
      <c r="C53" s="301">
        <v>38</v>
      </c>
      <c r="D53" s="302">
        <v>1</v>
      </c>
      <c r="E53" s="303">
        <v>38</v>
      </c>
      <c r="F53" s="301">
        <v>5</v>
      </c>
      <c r="G53" s="303">
        <v>0</v>
      </c>
      <c r="H53" s="301">
        <v>4</v>
      </c>
      <c r="I53" s="302">
        <v>1</v>
      </c>
      <c r="J53" s="303">
        <v>15</v>
      </c>
      <c r="K53" s="301">
        <v>31</v>
      </c>
      <c r="L53" s="302">
        <v>2</v>
      </c>
      <c r="M53" s="303">
        <v>45</v>
      </c>
      <c r="N53" s="301">
        <v>2</v>
      </c>
      <c r="O53" s="303">
        <v>0</v>
      </c>
      <c r="P53" s="301">
        <v>6</v>
      </c>
      <c r="Q53" s="302">
        <v>2</v>
      </c>
      <c r="R53" s="303">
        <v>35</v>
      </c>
    </row>
    <row r="54" spans="1:18" ht="15">
      <c r="A54" s="300" t="s">
        <v>421</v>
      </c>
      <c r="B54" s="300" t="s">
        <v>199</v>
      </c>
      <c r="C54" s="301">
        <v>29</v>
      </c>
      <c r="D54" s="302">
        <v>1</v>
      </c>
      <c r="E54" s="303">
        <v>25</v>
      </c>
      <c r="F54" s="301">
        <v>1</v>
      </c>
      <c r="G54" s="303">
        <v>1</v>
      </c>
      <c r="H54" s="301">
        <v>2</v>
      </c>
      <c r="I54" s="302">
        <v>1</v>
      </c>
      <c r="J54" s="303">
        <v>10</v>
      </c>
      <c r="K54" s="301">
        <v>36</v>
      </c>
      <c r="L54" s="302">
        <v>2</v>
      </c>
      <c r="M54" s="303">
        <v>47</v>
      </c>
      <c r="N54" s="301">
        <v>1</v>
      </c>
      <c r="O54" s="303">
        <v>0</v>
      </c>
      <c r="P54" s="301">
        <v>1</v>
      </c>
      <c r="Q54" s="302">
        <v>0</v>
      </c>
      <c r="R54" s="303">
        <v>31</v>
      </c>
    </row>
    <row r="55" spans="1:18" ht="15">
      <c r="A55" s="295" t="s">
        <v>422</v>
      </c>
      <c r="B55" s="295" t="s">
        <v>200</v>
      </c>
      <c r="C55" s="301">
        <v>15</v>
      </c>
      <c r="D55" s="302">
        <v>1</v>
      </c>
      <c r="E55" s="303">
        <v>11</v>
      </c>
      <c r="F55" s="301">
        <v>0</v>
      </c>
      <c r="G55" s="303">
        <v>1</v>
      </c>
      <c r="H55" s="301">
        <v>0</v>
      </c>
      <c r="I55" s="302">
        <v>0</v>
      </c>
      <c r="J55" s="303">
        <v>1</v>
      </c>
      <c r="K55" s="301">
        <v>19</v>
      </c>
      <c r="L55" s="302">
        <v>1</v>
      </c>
      <c r="M55" s="303">
        <v>7</v>
      </c>
      <c r="N55" s="301">
        <v>0</v>
      </c>
      <c r="O55" s="303">
        <v>0</v>
      </c>
      <c r="P55" s="301">
        <v>6</v>
      </c>
      <c r="Q55" s="302">
        <v>1</v>
      </c>
      <c r="R55" s="303">
        <v>6</v>
      </c>
    </row>
    <row r="56" spans="1:18" ht="15">
      <c r="A56" s="300" t="s">
        <v>423</v>
      </c>
      <c r="B56" s="300" t="s">
        <v>201</v>
      </c>
      <c r="C56" s="301">
        <v>52</v>
      </c>
      <c r="D56" s="302">
        <v>1</v>
      </c>
      <c r="E56" s="303">
        <v>28</v>
      </c>
      <c r="F56" s="301">
        <v>3</v>
      </c>
      <c r="G56" s="303">
        <v>2</v>
      </c>
      <c r="H56" s="301">
        <v>10</v>
      </c>
      <c r="I56" s="302">
        <v>2</v>
      </c>
      <c r="J56" s="303">
        <v>16</v>
      </c>
      <c r="K56" s="301">
        <v>49</v>
      </c>
      <c r="L56" s="302">
        <v>0</v>
      </c>
      <c r="M56" s="303">
        <v>52</v>
      </c>
      <c r="N56" s="301">
        <v>10</v>
      </c>
      <c r="O56" s="303">
        <v>0</v>
      </c>
      <c r="P56" s="301">
        <v>21</v>
      </c>
      <c r="Q56" s="302">
        <v>2</v>
      </c>
      <c r="R56" s="303">
        <v>22</v>
      </c>
    </row>
    <row r="57" spans="1:18" ht="15">
      <c r="A57" s="295" t="s">
        <v>424</v>
      </c>
      <c r="B57" s="295" t="s">
        <v>202</v>
      </c>
      <c r="C57" s="301">
        <v>4</v>
      </c>
      <c r="D57" s="302">
        <v>2</v>
      </c>
      <c r="E57" s="303">
        <v>2</v>
      </c>
      <c r="F57" s="301">
        <v>1</v>
      </c>
      <c r="G57" s="303">
        <v>0</v>
      </c>
      <c r="H57" s="301">
        <v>1</v>
      </c>
      <c r="I57" s="302">
        <v>0</v>
      </c>
      <c r="J57" s="303">
        <v>1</v>
      </c>
      <c r="K57" s="301">
        <v>5</v>
      </c>
      <c r="L57" s="302">
        <v>2</v>
      </c>
      <c r="M57" s="303">
        <v>8</v>
      </c>
      <c r="N57" s="301">
        <v>0</v>
      </c>
      <c r="O57" s="303">
        <v>0</v>
      </c>
      <c r="P57" s="301">
        <v>0</v>
      </c>
      <c r="Q57" s="302">
        <v>3</v>
      </c>
      <c r="R57" s="303">
        <v>4</v>
      </c>
    </row>
    <row r="58" spans="1:18" ht="15">
      <c r="A58" s="300" t="s">
        <v>425</v>
      </c>
      <c r="B58" s="300" t="s">
        <v>203</v>
      </c>
      <c r="C58" s="301">
        <v>15</v>
      </c>
      <c r="D58" s="302">
        <v>4</v>
      </c>
      <c r="E58" s="303">
        <v>13</v>
      </c>
      <c r="F58" s="301">
        <v>0</v>
      </c>
      <c r="G58" s="303">
        <v>2</v>
      </c>
      <c r="H58" s="301">
        <v>0</v>
      </c>
      <c r="I58" s="302">
        <v>9</v>
      </c>
      <c r="J58" s="303">
        <v>8</v>
      </c>
      <c r="K58" s="301">
        <v>15</v>
      </c>
      <c r="L58" s="302">
        <v>4</v>
      </c>
      <c r="M58" s="303">
        <v>10</v>
      </c>
      <c r="N58" s="301">
        <v>1</v>
      </c>
      <c r="O58" s="303">
        <v>1</v>
      </c>
      <c r="P58" s="301">
        <v>2</v>
      </c>
      <c r="Q58" s="302">
        <v>0</v>
      </c>
      <c r="R58" s="303">
        <v>7</v>
      </c>
    </row>
    <row r="59" spans="1:18" ht="15">
      <c r="A59" s="295" t="s">
        <v>426</v>
      </c>
      <c r="B59" s="295" t="s">
        <v>204</v>
      </c>
      <c r="C59" s="301">
        <v>7</v>
      </c>
      <c r="D59" s="302">
        <v>0</v>
      </c>
      <c r="E59" s="303">
        <v>2</v>
      </c>
      <c r="F59" s="301">
        <v>4</v>
      </c>
      <c r="G59" s="303">
        <v>0</v>
      </c>
      <c r="H59" s="301">
        <v>0</v>
      </c>
      <c r="I59" s="302">
        <v>1</v>
      </c>
      <c r="J59" s="303">
        <v>4</v>
      </c>
      <c r="K59" s="301">
        <v>7</v>
      </c>
      <c r="L59" s="302">
        <v>3</v>
      </c>
      <c r="M59" s="303">
        <v>7</v>
      </c>
      <c r="N59" s="301">
        <v>1</v>
      </c>
      <c r="O59" s="303">
        <v>2</v>
      </c>
      <c r="P59" s="301">
        <v>0</v>
      </c>
      <c r="Q59" s="302">
        <v>0</v>
      </c>
      <c r="R59" s="303">
        <v>5</v>
      </c>
    </row>
    <row r="60" spans="1:18" ht="15">
      <c r="A60" s="300" t="s">
        <v>427</v>
      </c>
      <c r="B60" s="300" t="s">
        <v>205</v>
      </c>
      <c r="C60" s="301">
        <v>15</v>
      </c>
      <c r="D60" s="302">
        <v>0</v>
      </c>
      <c r="E60" s="303">
        <v>19</v>
      </c>
      <c r="F60" s="301">
        <v>1</v>
      </c>
      <c r="G60" s="303">
        <v>0</v>
      </c>
      <c r="H60" s="301">
        <v>3</v>
      </c>
      <c r="I60" s="302">
        <v>2</v>
      </c>
      <c r="J60" s="303">
        <v>5</v>
      </c>
      <c r="K60" s="301">
        <v>17</v>
      </c>
      <c r="L60" s="302">
        <v>0</v>
      </c>
      <c r="M60" s="303">
        <v>18</v>
      </c>
      <c r="N60" s="301">
        <v>1</v>
      </c>
      <c r="O60" s="303">
        <v>0</v>
      </c>
      <c r="P60" s="301">
        <v>9</v>
      </c>
      <c r="Q60" s="302">
        <v>1</v>
      </c>
      <c r="R60" s="303">
        <v>9</v>
      </c>
    </row>
    <row r="61" spans="1:18" ht="15">
      <c r="A61" s="295" t="s">
        <v>428</v>
      </c>
      <c r="B61" s="295" t="s">
        <v>206</v>
      </c>
      <c r="C61" s="301">
        <v>6</v>
      </c>
      <c r="D61" s="302">
        <v>0</v>
      </c>
      <c r="E61" s="303">
        <v>8</v>
      </c>
      <c r="F61" s="301">
        <v>2</v>
      </c>
      <c r="G61" s="303">
        <v>0</v>
      </c>
      <c r="H61" s="301">
        <v>0</v>
      </c>
      <c r="I61" s="302">
        <v>0</v>
      </c>
      <c r="J61" s="303">
        <v>7</v>
      </c>
      <c r="K61" s="301">
        <v>6</v>
      </c>
      <c r="L61" s="302">
        <v>0</v>
      </c>
      <c r="M61" s="303">
        <v>10</v>
      </c>
      <c r="N61" s="301">
        <v>5</v>
      </c>
      <c r="O61" s="303">
        <v>0</v>
      </c>
      <c r="P61" s="301">
        <v>1</v>
      </c>
      <c r="Q61" s="302">
        <v>1</v>
      </c>
      <c r="R61" s="303">
        <v>2</v>
      </c>
    </row>
    <row r="62" spans="1:18" ht="15">
      <c r="A62" s="300" t="s">
        <v>429</v>
      </c>
      <c r="B62" s="300" t="s">
        <v>207</v>
      </c>
      <c r="C62" s="301">
        <v>33</v>
      </c>
      <c r="D62" s="302">
        <v>0</v>
      </c>
      <c r="E62" s="303">
        <v>14</v>
      </c>
      <c r="F62" s="301">
        <v>3</v>
      </c>
      <c r="G62" s="303">
        <v>0</v>
      </c>
      <c r="H62" s="301">
        <v>5</v>
      </c>
      <c r="I62" s="302">
        <v>0</v>
      </c>
      <c r="J62" s="303">
        <v>5</v>
      </c>
      <c r="K62" s="301">
        <v>35</v>
      </c>
      <c r="L62" s="302">
        <v>0</v>
      </c>
      <c r="M62" s="303">
        <v>17</v>
      </c>
      <c r="N62" s="301">
        <v>2</v>
      </c>
      <c r="O62" s="303">
        <v>0</v>
      </c>
      <c r="P62" s="301">
        <v>2</v>
      </c>
      <c r="Q62" s="302">
        <v>0</v>
      </c>
      <c r="R62" s="303">
        <v>9</v>
      </c>
    </row>
    <row r="63" spans="1:18" ht="15">
      <c r="A63" s="295" t="s">
        <v>430</v>
      </c>
      <c r="B63" s="295" t="s">
        <v>208</v>
      </c>
      <c r="C63" s="301">
        <v>41</v>
      </c>
      <c r="D63" s="302">
        <v>2</v>
      </c>
      <c r="E63" s="303">
        <v>28</v>
      </c>
      <c r="F63" s="301">
        <v>3</v>
      </c>
      <c r="G63" s="303">
        <v>0</v>
      </c>
      <c r="H63" s="301">
        <v>3</v>
      </c>
      <c r="I63" s="302">
        <v>1</v>
      </c>
      <c r="J63" s="303">
        <v>10</v>
      </c>
      <c r="K63" s="301">
        <v>35</v>
      </c>
      <c r="L63" s="302">
        <v>0</v>
      </c>
      <c r="M63" s="303">
        <v>26</v>
      </c>
      <c r="N63" s="301">
        <v>10</v>
      </c>
      <c r="O63" s="303">
        <v>0</v>
      </c>
      <c r="P63" s="301">
        <v>7</v>
      </c>
      <c r="Q63" s="302">
        <v>0</v>
      </c>
      <c r="R63" s="303">
        <v>13</v>
      </c>
    </row>
    <row r="64" spans="1:18" ht="15">
      <c r="A64" s="300" t="s">
        <v>431</v>
      </c>
      <c r="B64" s="300" t="s">
        <v>209</v>
      </c>
      <c r="C64" s="301">
        <v>7</v>
      </c>
      <c r="D64" s="302">
        <v>0</v>
      </c>
      <c r="E64" s="303">
        <v>1</v>
      </c>
      <c r="F64" s="301">
        <v>0</v>
      </c>
      <c r="G64" s="303">
        <v>0</v>
      </c>
      <c r="H64" s="301">
        <v>0</v>
      </c>
      <c r="I64" s="302">
        <v>0</v>
      </c>
      <c r="J64" s="303">
        <v>1</v>
      </c>
      <c r="K64" s="301">
        <v>9</v>
      </c>
      <c r="L64" s="302">
        <v>0</v>
      </c>
      <c r="M64" s="303">
        <v>2</v>
      </c>
      <c r="N64" s="301">
        <v>0</v>
      </c>
      <c r="O64" s="303">
        <v>0</v>
      </c>
      <c r="P64" s="301">
        <v>0</v>
      </c>
      <c r="Q64" s="302">
        <v>0</v>
      </c>
      <c r="R64" s="303">
        <v>1</v>
      </c>
    </row>
    <row r="65" spans="1:18" ht="15">
      <c r="A65" s="295" t="s">
        <v>432</v>
      </c>
      <c r="B65" s="295" t="s">
        <v>210</v>
      </c>
      <c r="C65" s="301">
        <v>1</v>
      </c>
      <c r="D65" s="302">
        <v>0</v>
      </c>
      <c r="E65" s="303">
        <v>7</v>
      </c>
      <c r="F65" s="301">
        <v>1</v>
      </c>
      <c r="G65" s="303">
        <v>1</v>
      </c>
      <c r="H65" s="301">
        <v>2</v>
      </c>
      <c r="I65" s="302">
        <v>0</v>
      </c>
      <c r="J65" s="303">
        <v>0</v>
      </c>
      <c r="K65" s="301">
        <v>3</v>
      </c>
      <c r="L65" s="302">
        <v>1</v>
      </c>
      <c r="M65" s="303">
        <v>4</v>
      </c>
      <c r="N65" s="301">
        <v>0</v>
      </c>
      <c r="O65" s="303">
        <v>0</v>
      </c>
      <c r="P65" s="301">
        <v>0</v>
      </c>
      <c r="Q65" s="302">
        <v>0</v>
      </c>
      <c r="R65" s="303">
        <v>2</v>
      </c>
    </row>
    <row r="66" spans="1:18" ht="15">
      <c r="A66" s="300" t="s">
        <v>433</v>
      </c>
      <c r="B66" s="300" t="s">
        <v>211</v>
      </c>
      <c r="C66" s="301">
        <v>20</v>
      </c>
      <c r="D66" s="302">
        <v>0</v>
      </c>
      <c r="E66" s="303">
        <v>3</v>
      </c>
      <c r="F66" s="301">
        <v>5</v>
      </c>
      <c r="G66" s="303">
        <v>1</v>
      </c>
      <c r="H66" s="301">
        <v>4</v>
      </c>
      <c r="I66" s="302">
        <v>0</v>
      </c>
      <c r="J66" s="303">
        <v>5</v>
      </c>
      <c r="K66" s="301">
        <v>15</v>
      </c>
      <c r="L66" s="302">
        <v>1</v>
      </c>
      <c r="M66" s="303">
        <v>24</v>
      </c>
      <c r="N66" s="301">
        <v>3</v>
      </c>
      <c r="O66" s="303">
        <v>0</v>
      </c>
      <c r="P66" s="301">
        <v>5</v>
      </c>
      <c r="Q66" s="302">
        <v>1</v>
      </c>
      <c r="R66" s="303">
        <v>8</v>
      </c>
    </row>
    <row r="67" spans="1:18" ht="15">
      <c r="A67" s="295" t="s">
        <v>434</v>
      </c>
      <c r="B67" s="295" t="s">
        <v>212</v>
      </c>
      <c r="C67" s="301">
        <v>35</v>
      </c>
      <c r="D67" s="302">
        <v>0</v>
      </c>
      <c r="E67" s="303">
        <v>59</v>
      </c>
      <c r="F67" s="301">
        <v>3</v>
      </c>
      <c r="G67" s="303">
        <v>1</v>
      </c>
      <c r="H67" s="301">
        <v>3</v>
      </c>
      <c r="I67" s="302">
        <v>0</v>
      </c>
      <c r="J67" s="303">
        <v>14</v>
      </c>
      <c r="K67" s="301">
        <v>59</v>
      </c>
      <c r="L67" s="302">
        <v>0</v>
      </c>
      <c r="M67" s="303">
        <v>73</v>
      </c>
      <c r="N67" s="301">
        <v>6</v>
      </c>
      <c r="O67" s="303">
        <v>0</v>
      </c>
      <c r="P67" s="301">
        <v>5</v>
      </c>
      <c r="Q67" s="302">
        <v>0</v>
      </c>
      <c r="R67" s="303">
        <v>29</v>
      </c>
    </row>
    <row r="68" spans="1:18" ht="15">
      <c r="A68" s="300" t="s">
        <v>435</v>
      </c>
      <c r="B68" s="300" t="s">
        <v>213</v>
      </c>
      <c r="C68" s="301">
        <v>18</v>
      </c>
      <c r="D68" s="302">
        <v>0</v>
      </c>
      <c r="E68" s="303">
        <v>15</v>
      </c>
      <c r="F68" s="301">
        <v>2</v>
      </c>
      <c r="G68" s="303">
        <v>0</v>
      </c>
      <c r="H68" s="301">
        <v>0</v>
      </c>
      <c r="I68" s="302">
        <v>1</v>
      </c>
      <c r="J68" s="303">
        <v>2</v>
      </c>
      <c r="K68" s="301">
        <v>16</v>
      </c>
      <c r="L68" s="302">
        <v>1</v>
      </c>
      <c r="M68" s="303">
        <v>17</v>
      </c>
      <c r="N68" s="301">
        <v>2</v>
      </c>
      <c r="O68" s="303">
        <v>0</v>
      </c>
      <c r="P68" s="301">
        <v>0</v>
      </c>
      <c r="Q68" s="302">
        <v>0</v>
      </c>
      <c r="R68" s="303">
        <v>5</v>
      </c>
    </row>
    <row r="69" spans="1:18" ht="15">
      <c r="A69" s="295" t="s">
        <v>436</v>
      </c>
      <c r="B69" s="295" t="s">
        <v>214</v>
      </c>
      <c r="C69" s="301">
        <v>38</v>
      </c>
      <c r="D69" s="302">
        <v>0</v>
      </c>
      <c r="E69" s="303">
        <v>12</v>
      </c>
      <c r="F69" s="301">
        <v>0</v>
      </c>
      <c r="G69" s="303">
        <v>0</v>
      </c>
      <c r="H69" s="301">
        <v>1</v>
      </c>
      <c r="I69" s="302">
        <v>1</v>
      </c>
      <c r="J69" s="303">
        <v>3</v>
      </c>
      <c r="K69" s="301">
        <v>30</v>
      </c>
      <c r="L69" s="302">
        <v>0</v>
      </c>
      <c r="M69" s="303">
        <v>11</v>
      </c>
      <c r="N69" s="301">
        <v>1</v>
      </c>
      <c r="O69" s="303">
        <v>0</v>
      </c>
      <c r="P69" s="301">
        <v>4</v>
      </c>
      <c r="Q69" s="302">
        <v>2</v>
      </c>
      <c r="R69" s="303">
        <v>6</v>
      </c>
    </row>
    <row r="70" spans="1:18" ht="15">
      <c r="A70" s="300" t="s">
        <v>437</v>
      </c>
      <c r="B70" s="300" t="s">
        <v>215</v>
      </c>
      <c r="C70" s="301">
        <v>1</v>
      </c>
      <c r="D70" s="302">
        <v>0</v>
      </c>
      <c r="E70" s="303">
        <v>1</v>
      </c>
      <c r="F70" s="301">
        <v>0</v>
      </c>
      <c r="G70" s="303">
        <v>0</v>
      </c>
      <c r="H70" s="301">
        <v>0</v>
      </c>
      <c r="I70" s="302">
        <v>0</v>
      </c>
      <c r="J70" s="303">
        <v>0</v>
      </c>
      <c r="K70" s="301">
        <v>1</v>
      </c>
      <c r="L70" s="302">
        <v>0</v>
      </c>
      <c r="M70" s="303">
        <v>9</v>
      </c>
      <c r="N70" s="301">
        <v>0</v>
      </c>
      <c r="O70" s="303">
        <v>0</v>
      </c>
      <c r="P70" s="301">
        <v>1</v>
      </c>
      <c r="Q70" s="302">
        <v>0</v>
      </c>
      <c r="R70" s="303">
        <v>9</v>
      </c>
    </row>
    <row r="71" spans="1:18" ht="15">
      <c r="A71" s="295" t="s">
        <v>438</v>
      </c>
      <c r="B71" s="295" t="s">
        <v>216</v>
      </c>
      <c r="C71" s="301">
        <v>69</v>
      </c>
      <c r="D71" s="302">
        <v>1</v>
      </c>
      <c r="E71" s="303">
        <v>37</v>
      </c>
      <c r="F71" s="301">
        <v>6</v>
      </c>
      <c r="G71" s="303">
        <v>0</v>
      </c>
      <c r="H71" s="301">
        <v>4</v>
      </c>
      <c r="I71" s="302">
        <v>0</v>
      </c>
      <c r="J71" s="303">
        <v>5</v>
      </c>
      <c r="K71" s="301">
        <v>48</v>
      </c>
      <c r="L71" s="302">
        <v>3</v>
      </c>
      <c r="M71" s="303">
        <v>48</v>
      </c>
      <c r="N71" s="301">
        <v>1</v>
      </c>
      <c r="O71" s="303">
        <v>0</v>
      </c>
      <c r="P71" s="301">
        <v>1</v>
      </c>
      <c r="Q71" s="302">
        <v>1</v>
      </c>
      <c r="R71" s="303">
        <v>4</v>
      </c>
    </row>
    <row r="72" spans="1:18" ht="15">
      <c r="A72" s="300" t="s">
        <v>439</v>
      </c>
      <c r="B72" s="300" t="s">
        <v>217</v>
      </c>
      <c r="C72" s="301">
        <v>24</v>
      </c>
      <c r="D72" s="302">
        <v>0</v>
      </c>
      <c r="E72" s="303">
        <v>16</v>
      </c>
      <c r="F72" s="301">
        <v>0</v>
      </c>
      <c r="G72" s="303">
        <v>0</v>
      </c>
      <c r="H72" s="301">
        <v>1</v>
      </c>
      <c r="I72" s="302">
        <v>1</v>
      </c>
      <c r="J72" s="303">
        <v>4</v>
      </c>
      <c r="K72" s="301">
        <v>11</v>
      </c>
      <c r="L72" s="302">
        <v>0</v>
      </c>
      <c r="M72" s="303">
        <v>20</v>
      </c>
      <c r="N72" s="301">
        <v>3</v>
      </c>
      <c r="O72" s="303">
        <v>0</v>
      </c>
      <c r="P72" s="301">
        <v>2</v>
      </c>
      <c r="Q72" s="302">
        <v>0</v>
      </c>
      <c r="R72" s="303">
        <v>1</v>
      </c>
    </row>
    <row r="73" spans="1:18" ht="15">
      <c r="A73" s="295" t="s">
        <v>440</v>
      </c>
      <c r="B73" s="295" t="s">
        <v>218</v>
      </c>
      <c r="C73" s="301">
        <v>15</v>
      </c>
      <c r="D73" s="302">
        <v>0</v>
      </c>
      <c r="E73" s="303">
        <v>23</v>
      </c>
      <c r="F73" s="301">
        <v>4</v>
      </c>
      <c r="G73" s="303">
        <v>1</v>
      </c>
      <c r="H73" s="301">
        <v>3</v>
      </c>
      <c r="I73" s="302">
        <v>0</v>
      </c>
      <c r="J73" s="303">
        <v>5</v>
      </c>
      <c r="K73" s="301">
        <v>10</v>
      </c>
      <c r="L73" s="302">
        <v>1</v>
      </c>
      <c r="M73" s="303">
        <v>16</v>
      </c>
      <c r="N73" s="301">
        <v>0</v>
      </c>
      <c r="O73" s="303">
        <v>4</v>
      </c>
      <c r="P73" s="301">
        <v>2</v>
      </c>
      <c r="Q73" s="302">
        <v>5</v>
      </c>
      <c r="R73" s="303">
        <v>6</v>
      </c>
    </row>
    <row r="74" spans="1:18" ht="15">
      <c r="A74" s="300" t="s">
        <v>441</v>
      </c>
      <c r="B74" s="300" t="s">
        <v>219</v>
      </c>
      <c r="C74" s="301">
        <v>5</v>
      </c>
      <c r="D74" s="302">
        <v>0</v>
      </c>
      <c r="E74" s="303">
        <v>10</v>
      </c>
      <c r="F74" s="301">
        <v>0</v>
      </c>
      <c r="G74" s="303">
        <v>0</v>
      </c>
      <c r="H74" s="301">
        <v>3</v>
      </c>
      <c r="I74" s="302">
        <v>1</v>
      </c>
      <c r="J74" s="303">
        <v>17</v>
      </c>
      <c r="K74" s="301">
        <v>7</v>
      </c>
      <c r="L74" s="302">
        <v>0</v>
      </c>
      <c r="M74" s="303">
        <v>7</v>
      </c>
      <c r="N74" s="301">
        <v>0</v>
      </c>
      <c r="O74" s="303">
        <v>0</v>
      </c>
      <c r="P74" s="301">
        <v>1</v>
      </c>
      <c r="Q74" s="302">
        <v>1</v>
      </c>
      <c r="R74" s="303">
        <v>8</v>
      </c>
    </row>
    <row r="75" spans="1:18" ht="15">
      <c r="A75" s="295" t="s">
        <v>442</v>
      </c>
      <c r="B75" s="295" t="s">
        <v>220</v>
      </c>
      <c r="C75" s="301">
        <v>7</v>
      </c>
      <c r="D75" s="302">
        <v>0</v>
      </c>
      <c r="E75" s="303">
        <v>5</v>
      </c>
      <c r="F75" s="301">
        <v>2</v>
      </c>
      <c r="G75" s="303">
        <v>0</v>
      </c>
      <c r="H75" s="301">
        <v>1</v>
      </c>
      <c r="I75" s="302">
        <v>0</v>
      </c>
      <c r="J75" s="303">
        <v>15</v>
      </c>
      <c r="K75" s="301">
        <v>13</v>
      </c>
      <c r="L75" s="302">
        <v>1</v>
      </c>
      <c r="M75" s="303">
        <v>20</v>
      </c>
      <c r="N75" s="301">
        <v>1</v>
      </c>
      <c r="O75" s="303">
        <v>0</v>
      </c>
      <c r="P75" s="301">
        <v>6</v>
      </c>
      <c r="Q75" s="302">
        <v>1</v>
      </c>
      <c r="R75" s="303">
        <v>12</v>
      </c>
    </row>
    <row r="76" spans="1:18" ht="15">
      <c r="A76" s="300" t="s">
        <v>443</v>
      </c>
      <c r="B76" s="300" t="s">
        <v>221</v>
      </c>
      <c r="C76" s="301">
        <v>17</v>
      </c>
      <c r="D76" s="302">
        <v>1</v>
      </c>
      <c r="E76" s="303">
        <v>5</v>
      </c>
      <c r="F76" s="301">
        <v>1</v>
      </c>
      <c r="G76" s="303">
        <v>0</v>
      </c>
      <c r="H76" s="301">
        <v>1</v>
      </c>
      <c r="I76" s="302">
        <v>0</v>
      </c>
      <c r="J76" s="303">
        <v>2</v>
      </c>
      <c r="K76" s="301">
        <v>10</v>
      </c>
      <c r="L76" s="302">
        <v>0</v>
      </c>
      <c r="M76" s="303">
        <v>7</v>
      </c>
      <c r="N76" s="301">
        <v>3</v>
      </c>
      <c r="O76" s="303">
        <v>3</v>
      </c>
      <c r="P76" s="301">
        <v>5</v>
      </c>
      <c r="Q76" s="302">
        <v>1</v>
      </c>
      <c r="R76" s="303">
        <v>4</v>
      </c>
    </row>
    <row r="77" spans="1:18" ht="15">
      <c r="A77" s="295" t="s">
        <v>444</v>
      </c>
      <c r="B77" s="295" t="s">
        <v>222</v>
      </c>
      <c r="C77" s="301">
        <v>0</v>
      </c>
      <c r="D77" s="302">
        <v>0</v>
      </c>
      <c r="E77" s="303">
        <v>0</v>
      </c>
      <c r="F77" s="301">
        <v>0</v>
      </c>
      <c r="G77" s="303">
        <v>0</v>
      </c>
      <c r="H77" s="301">
        <v>0</v>
      </c>
      <c r="I77" s="302">
        <v>0</v>
      </c>
      <c r="J77" s="303">
        <v>0</v>
      </c>
      <c r="K77" s="301">
        <v>1</v>
      </c>
      <c r="L77" s="302">
        <v>0</v>
      </c>
      <c r="M77" s="303">
        <v>1</v>
      </c>
      <c r="N77" s="301">
        <v>0</v>
      </c>
      <c r="O77" s="303">
        <v>0</v>
      </c>
      <c r="P77" s="301">
        <v>0</v>
      </c>
      <c r="Q77" s="302">
        <v>0</v>
      </c>
      <c r="R77" s="303">
        <v>1</v>
      </c>
    </row>
    <row r="78" spans="1:18" ht="15">
      <c r="A78" s="300" t="s">
        <v>445</v>
      </c>
      <c r="B78" s="300" t="s">
        <v>223</v>
      </c>
      <c r="C78" s="301">
        <v>10</v>
      </c>
      <c r="D78" s="302">
        <v>1</v>
      </c>
      <c r="E78" s="303">
        <v>11</v>
      </c>
      <c r="F78" s="301">
        <v>0</v>
      </c>
      <c r="G78" s="303">
        <v>1</v>
      </c>
      <c r="H78" s="301">
        <v>2</v>
      </c>
      <c r="I78" s="302">
        <v>0</v>
      </c>
      <c r="J78" s="303">
        <v>5</v>
      </c>
      <c r="K78" s="301">
        <v>19</v>
      </c>
      <c r="L78" s="302">
        <v>2</v>
      </c>
      <c r="M78" s="303">
        <v>10</v>
      </c>
      <c r="N78" s="301">
        <v>0</v>
      </c>
      <c r="O78" s="303">
        <v>0</v>
      </c>
      <c r="P78" s="301">
        <v>0</v>
      </c>
      <c r="Q78" s="302">
        <v>0</v>
      </c>
      <c r="R78" s="303">
        <v>3</v>
      </c>
    </row>
    <row r="79" spans="1:18" ht="15">
      <c r="A79" s="295" t="s">
        <v>446</v>
      </c>
      <c r="B79" s="295" t="s">
        <v>224</v>
      </c>
      <c r="C79" s="301">
        <v>5</v>
      </c>
      <c r="D79" s="302">
        <v>0</v>
      </c>
      <c r="E79" s="303">
        <v>5</v>
      </c>
      <c r="F79" s="301">
        <v>0</v>
      </c>
      <c r="G79" s="303">
        <v>0</v>
      </c>
      <c r="H79" s="301">
        <v>0</v>
      </c>
      <c r="I79" s="302">
        <v>0</v>
      </c>
      <c r="J79" s="303">
        <v>4</v>
      </c>
      <c r="K79" s="301">
        <v>8</v>
      </c>
      <c r="L79" s="302">
        <v>1</v>
      </c>
      <c r="M79" s="303">
        <v>6</v>
      </c>
      <c r="N79" s="301">
        <v>1</v>
      </c>
      <c r="O79" s="303">
        <v>0</v>
      </c>
      <c r="P79" s="301">
        <v>0</v>
      </c>
      <c r="Q79" s="302">
        <v>1</v>
      </c>
      <c r="R79" s="303">
        <v>0</v>
      </c>
    </row>
    <row r="80" spans="1:18" ht="15">
      <c r="A80" s="300" t="s">
        <v>447</v>
      </c>
      <c r="B80" s="300" t="s">
        <v>225</v>
      </c>
      <c r="C80" s="301">
        <v>9</v>
      </c>
      <c r="D80" s="302">
        <v>0</v>
      </c>
      <c r="E80" s="303">
        <v>9</v>
      </c>
      <c r="F80" s="301">
        <v>0</v>
      </c>
      <c r="G80" s="303">
        <v>0</v>
      </c>
      <c r="H80" s="301">
        <v>0</v>
      </c>
      <c r="I80" s="302">
        <v>0</v>
      </c>
      <c r="J80" s="303">
        <v>1</v>
      </c>
      <c r="K80" s="301">
        <v>17</v>
      </c>
      <c r="L80" s="302">
        <v>0</v>
      </c>
      <c r="M80" s="303">
        <v>9</v>
      </c>
      <c r="N80" s="301">
        <v>2</v>
      </c>
      <c r="O80" s="303">
        <v>0</v>
      </c>
      <c r="P80" s="301">
        <v>0</v>
      </c>
      <c r="Q80" s="302">
        <v>0</v>
      </c>
      <c r="R80" s="303">
        <v>0</v>
      </c>
    </row>
    <row r="81" spans="1:18" ht="15">
      <c r="A81" s="295" t="s">
        <v>448</v>
      </c>
      <c r="B81" s="295" t="s">
        <v>226</v>
      </c>
      <c r="C81" s="301">
        <v>5</v>
      </c>
      <c r="D81" s="302">
        <v>0</v>
      </c>
      <c r="E81" s="303">
        <v>3</v>
      </c>
      <c r="F81" s="301">
        <v>1</v>
      </c>
      <c r="G81" s="303">
        <v>1</v>
      </c>
      <c r="H81" s="301">
        <v>0</v>
      </c>
      <c r="I81" s="302">
        <v>1</v>
      </c>
      <c r="J81" s="303">
        <v>0</v>
      </c>
      <c r="K81" s="301">
        <v>4</v>
      </c>
      <c r="L81" s="302">
        <v>0</v>
      </c>
      <c r="M81" s="303">
        <v>4</v>
      </c>
      <c r="N81" s="301">
        <v>0</v>
      </c>
      <c r="O81" s="303">
        <v>0</v>
      </c>
      <c r="P81" s="301">
        <v>1</v>
      </c>
      <c r="Q81" s="302">
        <v>0</v>
      </c>
      <c r="R81" s="303">
        <v>0</v>
      </c>
    </row>
    <row r="82" spans="1:18" ht="15">
      <c r="A82" s="300" t="s">
        <v>449</v>
      </c>
      <c r="B82" s="300" t="s">
        <v>227</v>
      </c>
      <c r="C82" s="301">
        <v>2</v>
      </c>
      <c r="D82" s="302">
        <v>0</v>
      </c>
      <c r="E82" s="303">
        <v>13</v>
      </c>
      <c r="F82" s="301">
        <v>0</v>
      </c>
      <c r="G82" s="303">
        <v>0</v>
      </c>
      <c r="H82" s="301">
        <v>0</v>
      </c>
      <c r="I82" s="302">
        <v>1</v>
      </c>
      <c r="J82" s="303">
        <v>1</v>
      </c>
      <c r="K82" s="301">
        <v>1</v>
      </c>
      <c r="L82" s="302">
        <v>1</v>
      </c>
      <c r="M82" s="303">
        <v>11</v>
      </c>
      <c r="N82" s="301">
        <v>1</v>
      </c>
      <c r="O82" s="303">
        <v>0</v>
      </c>
      <c r="P82" s="301">
        <v>1</v>
      </c>
      <c r="Q82" s="302">
        <v>0</v>
      </c>
      <c r="R82" s="303">
        <v>3</v>
      </c>
    </row>
    <row r="83" spans="1:18" ht="15">
      <c r="A83" s="295" t="s">
        <v>450</v>
      </c>
      <c r="B83" s="295" t="s">
        <v>228</v>
      </c>
      <c r="C83" s="301">
        <v>2</v>
      </c>
      <c r="D83" s="302">
        <v>0</v>
      </c>
      <c r="E83" s="303">
        <v>1</v>
      </c>
      <c r="F83" s="301">
        <v>0</v>
      </c>
      <c r="G83" s="303">
        <v>0</v>
      </c>
      <c r="H83" s="301">
        <v>0</v>
      </c>
      <c r="I83" s="302">
        <v>0</v>
      </c>
      <c r="J83" s="303">
        <v>2</v>
      </c>
      <c r="K83" s="301">
        <v>1</v>
      </c>
      <c r="L83" s="302">
        <v>0</v>
      </c>
      <c r="M83" s="303">
        <v>3</v>
      </c>
      <c r="N83" s="301">
        <v>0</v>
      </c>
      <c r="O83" s="303">
        <v>0</v>
      </c>
      <c r="P83" s="301">
        <v>0</v>
      </c>
      <c r="Q83" s="302">
        <v>0</v>
      </c>
      <c r="R83" s="303">
        <v>2</v>
      </c>
    </row>
    <row r="84" spans="1:18" ht="15">
      <c r="A84" s="300" t="s">
        <v>451</v>
      </c>
      <c r="B84" s="300" t="s">
        <v>229</v>
      </c>
      <c r="C84" s="301">
        <v>4</v>
      </c>
      <c r="D84" s="302">
        <v>0</v>
      </c>
      <c r="E84" s="303">
        <v>6</v>
      </c>
      <c r="F84" s="301">
        <v>0</v>
      </c>
      <c r="G84" s="303">
        <v>0</v>
      </c>
      <c r="H84" s="301">
        <v>0</v>
      </c>
      <c r="I84" s="302">
        <v>0</v>
      </c>
      <c r="J84" s="303">
        <v>1</v>
      </c>
      <c r="K84" s="301">
        <v>0</v>
      </c>
      <c r="L84" s="302">
        <v>0</v>
      </c>
      <c r="M84" s="303">
        <v>5</v>
      </c>
      <c r="N84" s="301">
        <v>0</v>
      </c>
      <c r="O84" s="303">
        <v>0</v>
      </c>
      <c r="P84" s="301">
        <v>0</v>
      </c>
      <c r="Q84" s="302">
        <v>0</v>
      </c>
      <c r="R84" s="303">
        <v>3</v>
      </c>
    </row>
    <row r="85" spans="1:18" ht="15">
      <c r="A85" s="295" t="s">
        <v>452</v>
      </c>
      <c r="B85" s="295" t="s">
        <v>230</v>
      </c>
      <c r="C85" s="301">
        <v>17</v>
      </c>
      <c r="D85" s="302">
        <v>0</v>
      </c>
      <c r="E85" s="303">
        <v>11</v>
      </c>
      <c r="F85" s="301">
        <v>0</v>
      </c>
      <c r="G85" s="303">
        <v>1</v>
      </c>
      <c r="H85" s="301">
        <v>0</v>
      </c>
      <c r="I85" s="302">
        <v>0</v>
      </c>
      <c r="J85" s="303">
        <v>6</v>
      </c>
      <c r="K85" s="301">
        <v>18</v>
      </c>
      <c r="L85" s="302">
        <v>0</v>
      </c>
      <c r="M85" s="303">
        <v>14</v>
      </c>
      <c r="N85" s="301">
        <v>1</v>
      </c>
      <c r="O85" s="303">
        <v>0</v>
      </c>
      <c r="P85" s="301">
        <v>3</v>
      </c>
      <c r="Q85" s="302">
        <v>0</v>
      </c>
      <c r="R85" s="303">
        <v>4</v>
      </c>
    </row>
    <row r="86" spans="1:18" ht="15">
      <c r="A86" s="300" t="s">
        <v>453</v>
      </c>
      <c r="B86" s="300" t="s">
        <v>231</v>
      </c>
      <c r="C86" s="301">
        <v>4</v>
      </c>
      <c r="D86" s="302">
        <v>0</v>
      </c>
      <c r="E86" s="303">
        <v>5</v>
      </c>
      <c r="F86" s="301">
        <v>3</v>
      </c>
      <c r="G86" s="303">
        <v>2</v>
      </c>
      <c r="H86" s="301">
        <v>0</v>
      </c>
      <c r="I86" s="302">
        <v>2</v>
      </c>
      <c r="J86" s="303">
        <v>1</v>
      </c>
      <c r="K86" s="301">
        <v>12</v>
      </c>
      <c r="L86" s="302">
        <v>0</v>
      </c>
      <c r="M86" s="303">
        <v>12</v>
      </c>
      <c r="N86" s="301">
        <v>0</v>
      </c>
      <c r="O86" s="303">
        <v>0</v>
      </c>
      <c r="P86" s="301">
        <v>1</v>
      </c>
      <c r="Q86" s="302">
        <v>0</v>
      </c>
      <c r="R86" s="303">
        <v>4</v>
      </c>
    </row>
    <row r="87" spans="1:18" ht="15">
      <c r="A87" s="295" t="s">
        <v>454</v>
      </c>
      <c r="B87" s="295" t="s">
        <v>232</v>
      </c>
      <c r="C87" s="301">
        <v>4</v>
      </c>
      <c r="D87" s="302">
        <v>0</v>
      </c>
      <c r="E87" s="303">
        <v>4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4</v>
      </c>
      <c r="L87" s="302">
        <v>0</v>
      </c>
      <c r="M87" s="303">
        <v>0</v>
      </c>
      <c r="N87" s="301">
        <v>0</v>
      </c>
      <c r="O87" s="303">
        <v>0</v>
      </c>
      <c r="P87" s="301">
        <v>0</v>
      </c>
      <c r="Q87" s="302">
        <v>0</v>
      </c>
      <c r="R87" s="303">
        <v>0</v>
      </c>
    </row>
    <row r="88" spans="1:18" ht="15">
      <c r="A88" s="300" t="s">
        <v>455</v>
      </c>
      <c r="B88" s="300" t="s">
        <v>233</v>
      </c>
      <c r="C88" s="301">
        <v>10</v>
      </c>
      <c r="D88" s="302">
        <v>0</v>
      </c>
      <c r="E88" s="303">
        <v>7</v>
      </c>
      <c r="F88" s="301">
        <v>2</v>
      </c>
      <c r="G88" s="303">
        <v>1</v>
      </c>
      <c r="H88" s="301">
        <v>3</v>
      </c>
      <c r="I88" s="302">
        <v>0</v>
      </c>
      <c r="J88" s="303">
        <v>1</v>
      </c>
      <c r="K88" s="301">
        <v>10</v>
      </c>
      <c r="L88" s="302">
        <v>0</v>
      </c>
      <c r="M88" s="303">
        <v>10</v>
      </c>
      <c r="N88" s="301">
        <v>1</v>
      </c>
      <c r="O88" s="303">
        <v>0</v>
      </c>
      <c r="P88" s="301">
        <v>0</v>
      </c>
      <c r="Q88" s="302">
        <v>0</v>
      </c>
      <c r="R88" s="303">
        <v>7</v>
      </c>
    </row>
    <row r="89" spans="1:18" ht="15" thickBot="1">
      <c r="A89" s="304" t="s">
        <v>456</v>
      </c>
      <c r="B89" s="305" t="s">
        <v>234</v>
      </c>
      <c r="C89" s="301">
        <v>15</v>
      </c>
      <c r="D89" s="302">
        <v>0</v>
      </c>
      <c r="E89" s="303">
        <v>5</v>
      </c>
      <c r="F89" s="301">
        <v>3</v>
      </c>
      <c r="G89" s="303">
        <v>0</v>
      </c>
      <c r="H89" s="301">
        <v>4</v>
      </c>
      <c r="I89" s="302">
        <v>0</v>
      </c>
      <c r="J89" s="303">
        <v>2</v>
      </c>
      <c r="K89" s="301">
        <v>17</v>
      </c>
      <c r="L89" s="302">
        <v>0</v>
      </c>
      <c r="M89" s="303">
        <v>7</v>
      </c>
      <c r="N89" s="301">
        <v>0</v>
      </c>
      <c r="O89" s="303">
        <v>0</v>
      </c>
      <c r="P89" s="301">
        <v>2</v>
      </c>
      <c r="Q89" s="302">
        <v>0</v>
      </c>
      <c r="R89" s="303">
        <v>3</v>
      </c>
    </row>
    <row r="90" spans="1:18" s="98" customFormat="1" ht="16.5" thickBot="1" thickTop="1">
      <c r="A90" s="336"/>
      <c r="B90" s="306" t="s">
        <v>235</v>
      </c>
      <c r="C90" s="307">
        <f>SUM(C9:C89)</f>
        <v>5133</v>
      </c>
      <c r="D90" s="308">
        <f aca="true" t="shared" si="0" ref="D90:R90">SUM(D9:D89)</f>
        <v>68</v>
      </c>
      <c r="E90" s="309">
        <f t="shared" si="0"/>
        <v>3109</v>
      </c>
      <c r="F90" s="310">
        <f t="shared" si="0"/>
        <v>478</v>
      </c>
      <c r="G90" s="309">
        <f t="shared" si="0"/>
        <v>44</v>
      </c>
      <c r="H90" s="310">
        <f t="shared" si="0"/>
        <v>644</v>
      </c>
      <c r="I90" s="308">
        <f t="shared" si="0"/>
        <v>111</v>
      </c>
      <c r="J90" s="309">
        <f t="shared" si="0"/>
        <v>1201</v>
      </c>
      <c r="K90" s="307">
        <f t="shared" si="0"/>
        <v>4325</v>
      </c>
      <c r="L90" s="308">
        <f>SUM(L9:L89)</f>
        <v>72</v>
      </c>
      <c r="M90" s="309">
        <f t="shared" si="0"/>
        <v>3215</v>
      </c>
      <c r="N90" s="307">
        <f t="shared" si="0"/>
        <v>741</v>
      </c>
      <c r="O90" s="309">
        <f>SUM(O9:O89)</f>
        <v>63</v>
      </c>
      <c r="P90" s="307">
        <f t="shared" si="0"/>
        <v>882</v>
      </c>
      <c r="Q90" s="308">
        <f t="shared" si="0"/>
        <v>120</v>
      </c>
      <c r="R90" s="309">
        <f t="shared" si="0"/>
        <v>1576</v>
      </c>
    </row>
    <row r="91" spans="1:18" s="104" customFormat="1" ht="16.5" customHeight="1" thickTop="1">
      <c r="A91" s="485" t="s">
        <v>18</v>
      </c>
      <c r="B91" s="485"/>
      <c r="C91" s="485"/>
      <c r="D91" s="485"/>
      <c r="E91" s="485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1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19.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5.75" thickBot="1">
      <c r="A1" s="543" t="s">
        <v>595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322"/>
      <c r="R1" s="322"/>
    </row>
    <row r="2" spans="1:18" ht="15.75" thickBot="1">
      <c r="A2" s="495" t="s">
        <v>236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</row>
    <row r="3" spans="1:18" s="97" customFormat="1" ht="17.25" customHeight="1" thickBot="1" thickTop="1">
      <c r="A3" s="311"/>
      <c r="B3" s="526" t="s">
        <v>148</v>
      </c>
      <c r="C3" s="529" t="s">
        <v>603</v>
      </c>
      <c r="D3" s="530"/>
      <c r="E3" s="530"/>
      <c r="F3" s="530"/>
      <c r="G3" s="530"/>
      <c r="H3" s="530"/>
      <c r="I3" s="530"/>
      <c r="J3" s="531"/>
      <c r="K3" s="529" t="s">
        <v>602</v>
      </c>
      <c r="L3" s="530"/>
      <c r="M3" s="530"/>
      <c r="N3" s="530"/>
      <c r="O3" s="530"/>
      <c r="P3" s="530"/>
      <c r="Q3" s="530"/>
      <c r="R3" s="531"/>
    </row>
    <row r="4" spans="1:18" ht="15.75" customHeight="1" thickTop="1">
      <c r="A4" s="312" t="s">
        <v>468</v>
      </c>
      <c r="B4" s="527"/>
      <c r="C4" s="532" t="s">
        <v>149</v>
      </c>
      <c r="D4" s="533"/>
      <c r="E4" s="521"/>
      <c r="F4" s="520" t="s">
        <v>150</v>
      </c>
      <c r="G4" s="534"/>
      <c r="H4" s="533" t="s">
        <v>151</v>
      </c>
      <c r="I4" s="533"/>
      <c r="J4" s="534"/>
      <c r="K4" s="533" t="s">
        <v>149</v>
      </c>
      <c r="L4" s="533"/>
      <c r="M4" s="533"/>
      <c r="N4" s="520" t="s">
        <v>150</v>
      </c>
      <c r="O4" s="521"/>
      <c r="P4" s="520" t="s">
        <v>151</v>
      </c>
      <c r="Q4" s="551"/>
      <c r="R4" s="534"/>
    </row>
    <row r="5" spans="1:18" ht="15" customHeight="1">
      <c r="A5" s="312" t="s">
        <v>466</v>
      </c>
      <c r="B5" s="527"/>
      <c r="C5" s="525" t="s">
        <v>152</v>
      </c>
      <c r="D5" s="535" t="s">
        <v>153</v>
      </c>
      <c r="E5" s="537" t="s">
        <v>154</v>
      </c>
      <c r="F5" s="524" t="s">
        <v>152</v>
      </c>
      <c r="G5" s="539" t="s">
        <v>153</v>
      </c>
      <c r="H5" s="541" t="s">
        <v>152</v>
      </c>
      <c r="I5" s="535" t="s">
        <v>153</v>
      </c>
      <c r="J5" s="522" t="s">
        <v>154</v>
      </c>
      <c r="K5" s="524" t="s">
        <v>152</v>
      </c>
      <c r="L5" s="546" t="s">
        <v>153</v>
      </c>
      <c r="M5" s="544" t="s">
        <v>154</v>
      </c>
      <c r="N5" s="547" t="s">
        <v>152</v>
      </c>
      <c r="O5" s="549" t="s">
        <v>153</v>
      </c>
      <c r="P5" s="524" t="s">
        <v>152</v>
      </c>
      <c r="Q5" s="546" t="s">
        <v>153</v>
      </c>
      <c r="R5" s="544" t="s">
        <v>154</v>
      </c>
    </row>
    <row r="6" spans="1:18" ht="20.25" customHeight="1" thickBot="1">
      <c r="A6" s="313"/>
      <c r="B6" s="528"/>
      <c r="C6" s="552"/>
      <c r="D6" s="536"/>
      <c r="E6" s="538"/>
      <c r="F6" s="525"/>
      <c r="G6" s="540"/>
      <c r="H6" s="542"/>
      <c r="I6" s="536"/>
      <c r="J6" s="523"/>
      <c r="K6" s="525"/>
      <c r="L6" s="535"/>
      <c r="M6" s="545"/>
      <c r="N6" s="548"/>
      <c r="O6" s="550"/>
      <c r="P6" s="525"/>
      <c r="Q6" s="535"/>
      <c r="R6" s="545"/>
    </row>
    <row r="7" spans="1:18" ht="15" thickTop="1">
      <c r="A7" s="314" t="s">
        <v>376</v>
      </c>
      <c r="B7" s="315" t="s">
        <v>155</v>
      </c>
      <c r="C7" s="323">
        <v>1243</v>
      </c>
      <c r="D7" s="324">
        <v>14</v>
      </c>
      <c r="E7" s="325">
        <v>406</v>
      </c>
      <c r="F7" s="323">
        <v>188</v>
      </c>
      <c r="G7" s="325">
        <v>22</v>
      </c>
      <c r="H7" s="323">
        <v>182</v>
      </c>
      <c r="I7" s="324">
        <v>14</v>
      </c>
      <c r="J7" s="325">
        <v>355</v>
      </c>
      <c r="K7" s="323">
        <v>931</v>
      </c>
      <c r="L7" s="324">
        <v>18</v>
      </c>
      <c r="M7" s="325">
        <v>819</v>
      </c>
      <c r="N7" s="323">
        <v>212</v>
      </c>
      <c r="O7" s="325">
        <v>19</v>
      </c>
      <c r="P7" s="323">
        <v>192</v>
      </c>
      <c r="Q7" s="324">
        <v>29</v>
      </c>
      <c r="R7" s="325">
        <v>384</v>
      </c>
    </row>
    <row r="8" spans="1:18" ht="15">
      <c r="A8" s="316" t="s">
        <v>377</v>
      </c>
      <c r="B8" s="316" t="s">
        <v>156</v>
      </c>
      <c r="C8" s="326">
        <v>190</v>
      </c>
      <c r="D8" s="327">
        <v>8</v>
      </c>
      <c r="E8" s="328">
        <v>103</v>
      </c>
      <c r="F8" s="326">
        <v>23</v>
      </c>
      <c r="G8" s="328">
        <v>5</v>
      </c>
      <c r="H8" s="326">
        <v>31</v>
      </c>
      <c r="I8" s="327">
        <v>2</v>
      </c>
      <c r="J8" s="328">
        <v>29</v>
      </c>
      <c r="K8" s="326">
        <v>147</v>
      </c>
      <c r="L8" s="327">
        <v>0</v>
      </c>
      <c r="M8" s="328">
        <v>129</v>
      </c>
      <c r="N8" s="326">
        <v>47</v>
      </c>
      <c r="O8" s="328">
        <v>6</v>
      </c>
      <c r="P8" s="326">
        <v>25</v>
      </c>
      <c r="Q8" s="327">
        <v>8</v>
      </c>
      <c r="R8" s="328">
        <v>24</v>
      </c>
    </row>
    <row r="9" spans="1:18" ht="15">
      <c r="A9" s="314" t="s">
        <v>378</v>
      </c>
      <c r="B9" s="314" t="s">
        <v>237</v>
      </c>
      <c r="C9" s="326">
        <v>310</v>
      </c>
      <c r="D9" s="327">
        <v>9</v>
      </c>
      <c r="E9" s="328">
        <v>222</v>
      </c>
      <c r="F9" s="326">
        <v>22</v>
      </c>
      <c r="G9" s="328">
        <v>9</v>
      </c>
      <c r="H9" s="326">
        <v>41</v>
      </c>
      <c r="I9" s="327">
        <v>11</v>
      </c>
      <c r="J9" s="328">
        <v>113</v>
      </c>
      <c r="K9" s="326">
        <v>188</v>
      </c>
      <c r="L9" s="327">
        <v>6</v>
      </c>
      <c r="M9" s="328">
        <v>354</v>
      </c>
      <c r="N9" s="326">
        <v>39</v>
      </c>
      <c r="O9" s="328">
        <v>7</v>
      </c>
      <c r="P9" s="326">
        <v>31</v>
      </c>
      <c r="Q9" s="327">
        <v>11</v>
      </c>
      <c r="R9" s="328">
        <v>133</v>
      </c>
    </row>
    <row r="10" spans="1:18" ht="15">
      <c r="A10" s="316" t="s">
        <v>379</v>
      </c>
      <c r="B10" s="316" t="s">
        <v>158</v>
      </c>
      <c r="C10" s="326">
        <v>76</v>
      </c>
      <c r="D10" s="327">
        <v>1</v>
      </c>
      <c r="E10" s="328">
        <v>126</v>
      </c>
      <c r="F10" s="326">
        <v>8</v>
      </c>
      <c r="G10" s="328">
        <v>0</v>
      </c>
      <c r="H10" s="326">
        <v>5</v>
      </c>
      <c r="I10" s="327">
        <v>0</v>
      </c>
      <c r="J10" s="328">
        <v>26</v>
      </c>
      <c r="K10" s="326">
        <v>57</v>
      </c>
      <c r="L10" s="327">
        <v>1</v>
      </c>
      <c r="M10" s="328">
        <v>173</v>
      </c>
      <c r="N10" s="326">
        <v>2</v>
      </c>
      <c r="O10" s="328">
        <v>2</v>
      </c>
      <c r="P10" s="326">
        <v>10</v>
      </c>
      <c r="Q10" s="327">
        <v>3</v>
      </c>
      <c r="R10" s="328">
        <v>37</v>
      </c>
    </row>
    <row r="11" spans="1:18" ht="15">
      <c r="A11" s="314" t="s">
        <v>380</v>
      </c>
      <c r="B11" s="314" t="s">
        <v>159</v>
      </c>
      <c r="C11" s="326">
        <v>95</v>
      </c>
      <c r="D11" s="327">
        <v>3</v>
      </c>
      <c r="E11" s="328">
        <v>64</v>
      </c>
      <c r="F11" s="326">
        <v>5</v>
      </c>
      <c r="G11" s="328">
        <v>2</v>
      </c>
      <c r="H11" s="326">
        <v>12</v>
      </c>
      <c r="I11" s="327">
        <v>6</v>
      </c>
      <c r="J11" s="328">
        <v>49</v>
      </c>
      <c r="K11" s="326">
        <v>82</v>
      </c>
      <c r="L11" s="327">
        <v>9</v>
      </c>
      <c r="M11" s="328">
        <v>122</v>
      </c>
      <c r="N11" s="326">
        <v>17</v>
      </c>
      <c r="O11" s="328">
        <v>5</v>
      </c>
      <c r="P11" s="326">
        <v>18</v>
      </c>
      <c r="Q11" s="327">
        <v>7</v>
      </c>
      <c r="R11" s="328">
        <v>36</v>
      </c>
    </row>
    <row r="12" spans="1:18" ht="15">
      <c r="A12" s="316" t="s">
        <v>381</v>
      </c>
      <c r="B12" s="316" t="s">
        <v>160</v>
      </c>
      <c r="C12" s="326">
        <v>6749</v>
      </c>
      <c r="D12" s="327">
        <v>121</v>
      </c>
      <c r="E12" s="328">
        <v>1836</v>
      </c>
      <c r="F12" s="326">
        <v>805</v>
      </c>
      <c r="G12" s="328">
        <v>140</v>
      </c>
      <c r="H12" s="326">
        <v>914</v>
      </c>
      <c r="I12" s="327">
        <v>104</v>
      </c>
      <c r="J12" s="328">
        <v>1933</v>
      </c>
      <c r="K12" s="326">
        <v>5392</v>
      </c>
      <c r="L12" s="327">
        <v>84</v>
      </c>
      <c r="M12" s="328">
        <v>3664</v>
      </c>
      <c r="N12" s="326">
        <v>1128</v>
      </c>
      <c r="O12" s="328">
        <v>188</v>
      </c>
      <c r="P12" s="326">
        <v>988</v>
      </c>
      <c r="Q12" s="327">
        <v>127</v>
      </c>
      <c r="R12" s="328">
        <v>1617</v>
      </c>
    </row>
    <row r="13" spans="1:18" ht="15">
      <c r="A13" s="314" t="s">
        <v>382</v>
      </c>
      <c r="B13" s="314" t="s">
        <v>161</v>
      </c>
      <c r="C13" s="326">
        <v>2266</v>
      </c>
      <c r="D13" s="327">
        <v>22</v>
      </c>
      <c r="E13" s="328">
        <v>1911</v>
      </c>
      <c r="F13" s="326">
        <v>217</v>
      </c>
      <c r="G13" s="328">
        <v>45</v>
      </c>
      <c r="H13" s="326">
        <v>305</v>
      </c>
      <c r="I13" s="327">
        <v>39</v>
      </c>
      <c r="J13" s="328">
        <v>769</v>
      </c>
      <c r="K13" s="326">
        <v>1943</v>
      </c>
      <c r="L13" s="327">
        <v>28</v>
      </c>
      <c r="M13" s="328">
        <v>2882</v>
      </c>
      <c r="N13" s="326">
        <v>295</v>
      </c>
      <c r="O13" s="328">
        <v>60</v>
      </c>
      <c r="P13" s="326">
        <v>354</v>
      </c>
      <c r="Q13" s="327">
        <v>61</v>
      </c>
      <c r="R13" s="328">
        <v>774</v>
      </c>
    </row>
    <row r="14" spans="1:18" ht="15">
      <c r="A14" s="316" t="s">
        <v>383</v>
      </c>
      <c r="B14" s="316" t="s">
        <v>162</v>
      </c>
      <c r="C14" s="326">
        <v>35</v>
      </c>
      <c r="D14" s="327">
        <v>2</v>
      </c>
      <c r="E14" s="328">
        <v>46</v>
      </c>
      <c r="F14" s="326">
        <v>9</v>
      </c>
      <c r="G14" s="328">
        <v>4</v>
      </c>
      <c r="H14" s="326">
        <v>5</v>
      </c>
      <c r="I14" s="327">
        <v>6</v>
      </c>
      <c r="J14" s="328">
        <v>25</v>
      </c>
      <c r="K14" s="326">
        <v>41</v>
      </c>
      <c r="L14" s="327">
        <v>4</v>
      </c>
      <c r="M14" s="328">
        <v>69</v>
      </c>
      <c r="N14" s="326">
        <v>5</v>
      </c>
      <c r="O14" s="328">
        <v>3</v>
      </c>
      <c r="P14" s="326">
        <v>11</v>
      </c>
      <c r="Q14" s="327">
        <v>1</v>
      </c>
      <c r="R14" s="328">
        <v>27</v>
      </c>
    </row>
    <row r="15" spans="1:18" ht="15">
      <c r="A15" s="314" t="s">
        <v>384</v>
      </c>
      <c r="B15" s="314" t="s">
        <v>163</v>
      </c>
      <c r="C15" s="326">
        <v>451</v>
      </c>
      <c r="D15" s="327">
        <v>7</v>
      </c>
      <c r="E15" s="328">
        <v>732</v>
      </c>
      <c r="F15" s="326">
        <v>69</v>
      </c>
      <c r="G15" s="328">
        <v>25</v>
      </c>
      <c r="H15" s="326">
        <v>74</v>
      </c>
      <c r="I15" s="327">
        <v>37</v>
      </c>
      <c r="J15" s="328">
        <v>406</v>
      </c>
      <c r="K15" s="326">
        <v>345</v>
      </c>
      <c r="L15" s="327">
        <v>11</v>
      </c>
      <c r="M15" s="328">
        <v>1079</v>
      </c>
      <c r="N15" s="326">
        <v>78</v>
      </c>
      <c r="O15" s="328">
        <v>30</v>
      </c>
      <c r="P15" s="326">
        <v>87</v>
      </c>
      <c r="Q15" s="327">
        <v>41</v>
      </c>
      <c r="R15" s="328">
        <v>429</v>
      </c>
    </row>
    <row r="16" spans="1:18" ht="15">
      <c r="A16" s="316" t="s">
        <v>385</v>
      </c>
      <c r="B16" s="316" t="s">
        <v>164</v>
      </c>
      <c r="C16" s="326">
        <v>376</v>
      </c>
      <c r="D16" s="327">
        <v>7</v>
      </c>
      <c r="E16" s="328">
        <v>327</v>
      </c>
      <c r="F16" s="326">
        <v>31</v>
      </c>
      <c r="G16" s="328">
        <v>27</v>
      </c>
      <c r="H16" s="326">
        <v>68</v>
      </c>
      <c r="I16" s="327">
        <v>35</v>
      </c>
      <c r="J16" s="328">
        <v>280</v>
      </c>
      <c r="K16" s="326">
        <v>260</v>
      </c>
      <c r="L16" s="327">
        <v>19</v>
      </c>
      <c r="M16" s="328">
        <v>640</v>
      </c>
      <c r="N16" s="326">
        <v>54</v>
      </c>
      <c r="O16" s="328">
        <v>32</v>
      </c>
      <c r="P16" s="326">
        <v>85</v>
      </c>
      <c r="Q16" s="327">
        <v>40</v>
      </c>
      <c r="R16" s="328">
        <v>327</v>
      </c>
    </row>
    <row r="17" spans="1:18" ht="15">
      <c r="A17" s="314" t="s">
        <v>386</v>
      </c>
      <c r="B17" s="314" t="s">
        <v>165</v>
      </c>
      <c r="C17" s="326">
        <v>66</v>
      </c>
      <c r="D17" s="327">
        <v>1</v>
      </c>
      <c r="E17" s="328">
        <v>79</v>
      </c>
      <c r="F17" s="326">
        <v>7</v>
      </c>
      <c r="G17" s="328">
        <v>6</v>
      </c>
      <c r="H17" s="326">
        <v>9</v>
      </c>
      <c r="I17" s="327">
        <v>4</v>
      </c>
      <c r="J17" s="328">
        <v>60</v>
      </c>
      <c r="K17" s="326">
        <v>38</v>
      </c>
      <c r="L17" s="327">
        <v>1</v>
      </c>
      <c r="M17" s="328">
        <v>131</v>
      </c>
      <c r="N17" s="326">
        <v>12</v>
      </c>
      <c r="O17" s="328">
        <v>5</v>
      </c>
      <c r="P17" s="326">
        <v>12</v>
      </c>
      <c r="Q17" s="327">
        <v>4</v>
      </c>
      <c r="R17" s="328">
        <v>53</v>
      </c>
    </row>
    <row r="18" spans="1:18" ht="15">
      <c r="A18" s="316" t="s">
        <v>387</v>
      </c>
      <c r="B18" s="316" t="s">
        <v>166</v>
      </c>
      <c r="C18" s="326">
        <v>74</v>
      </c>
      <c r="D18" s="327">
        <v>2</v>
      </c>
      <c r="E18" s="328">
        <v>77</v>
      </c>
      <c r="F18" s="326">
        <v>6</v>
      </c>
      <c r="G18" s="328">
        <v>28</v>
      </c>
      <c r="H18" s="326">
        <v>2</v>
      </c>
      <c r="I18" s="327">
        <v>46</v>
      </c>
      <c r="J18" s="328">
        <v>22</v>
      </c>
      <c r="K18" s="326">
        <v>71</v>
      </c>
      <c r="L18" s="327">
        <v>5</v>
      </c>
      <c r="M18" s="328">
        <v>81</v>
      </c>
      <c r="N18" s="326">
        <v>2</v>
      </c>
      <c r="O18" s="328">
        <v>61</v>
      </c>
      <c r="P18" s="326">
        <v>14</v>
      </c>
      <c r="Q18" s="327">
        <v>5</v>
      </c>
      <c r="R18" s="328">
        <v>12</v>
      </c>
    </row>
    <row r="19" spans="1:18" ht="15">
      <c r="A19" s="314" t="s">
        <v>388</v>
      </c>
      <c r="B19" s="314" t="s">
        <v>167</v>
      </c>
      <c r="C19" s="326">
        <v>57</v>
      </c>
      <c r="D19" s="327">
        <v>1</v>
      </c>
      <c r="E19" s="328">
        <v>42</v>
      </c>
      <c r="F19" s="326">
        <v>6</v>
      </c>
      <c r="G19" s="328">
        <v>3</v>
      </c>
      <c r="H19" s="326">
        <v>12</v>
      </c>
      <c r="I19" s="327">
        <v>1</v>
      </c>
      <c r="J19" s="328">
        <v>33</v>
      </c>
      <c r="K19" s="326">
        <v>52</v>
      </c>
      <c r="L19" s="327">
        <v>1</v>
      </c>
      <c r="M19" s="328">
        <v>69</v>
      </c>
      <c r="N19" s="326">
        <v>17</v>
      </c>
      <c r="O19" s="328">
        <v>1</v>
      </c>
      <c r="P19" s="326">
        <v>14</v>
      </c>
      <c r="Q19" s="327">
        <v>4</v>
      </c>
      <c r="R19" s="328">
        <v>65</v>
      </c>
    </row>
    <row r="20" spans="1:18" ht="15">
      <c r="A20" s="316" t="s">
        <v>389</v>
      </c>
      <c r="B20" s="316" t="s">
        <v>168</v>
      </c>
      <c r="C20" s="326">
        <v>119</v>
      </c>
      <c r="D20" s="327">
        <v>3</v>
      </c>
      <c r="E20" s="328">
        <v>102</v>
      </c>
      <c r="F20" s="326">
        <v>21</v>
      </c>
      <c r="G20" s="328">
        <v>12</v>
      </c>
      <c r="H20" s="326">
        <v>18</v>
      </c>
      <c r="I20" s="327">
        <v>3</v>
      </c>
      <c r="J20" s="328">
        <v>35</v>
      </c>
      <c r="K20" s="326">
        <v>85</v>
      </c>
      <c r="L20" s="327">
        <v>2</v>
      </c>
      <c r="M20" s="328">
        <v>173</v>
      </c>
      <c r="N20" s="326">
        <v>22</v>
      </c>
      <c r="O20" s="328">
        <v>5</v>
      </c>
      <c r="P20" s="326">
        <v>17</v>
      </c>
      <c r="Q20" s="327">
        <v>12</v>
      </c>
      <c r="R20" s="328">
        <v>21</v>
      </c>
    </row>
    <row r="21" spans="1:18" ht="15">
      <c r="A21" s="314" t="s">
        <v>390</v>
      </c>
      <c r="B21" s="314" t="s">
        <v>169</v>
      </c>
      <c r="C21" s="326">
        <v>108</v>
      </c>
      <c r="D21" s="327">
        <v>3</v>
      </c>
      <c r="E21" s="328">
        <v>58</v>
      </c>
      <c r="F21" s="326">
        <v>13</v>
      </c>
      <c r="G21" s="328">
        <v>3</v>
      </c>
      <c r="H21" s="326">
        <v>8</v>
      </c>
      <c r="I21" s="327">
        <v>4</v>
      </c>
      <c r="J21" s="328">
        <v>23</v>
      </c>
      <c r="K21" s="326">
        <v>94</v>
      </c>
      <c r="L21" s="327">
        <v>5</v>
      </c>
      <c r="M21" s="328">
        <v>137</v>
      </c>
      <c r="N21" s="326">
        <v>9</v>
      </c>
      <c r="O21" s="328">
        <v>7</v>
      </c>
      <c r="P21" s="326">
        <v>8</v>
      </c>
      <c r="Q21" s="327">
        <v>6</v>
      </c>
      <c r="R21" s="328">
        <v>50</v>
      </c>
    </row>
    <row r="22" spans="1:18" ht="15">
      <c r="A22" s="316" t="s">
        <v>391</v>
      </c>
      <c r="B22" s="316" t="s">
        <v>170</v>
      </c>
      <c r="C22" s="326">
        <v>1987</v>
      </c>
      <c r="D22" s="327">
        <v>23</v>
      </c>
      <c r="E22" s="328">
        <v>871</v>
      </c>
      <c r="F22" s="326">
        <v>177</v>
      </c>
      <c r="G22" s="328">
        <v>55</v>
      </c>
      <c r="H22" s="326">
        <v>294</v>
      </c>
      <c r="I22" s="327">
        <v>59</v>
      </c>
      <c r="J22" s="328">
        <v>308</v>
      </c>
      <c r="K22" s="326">
        <v>1652</v>
      </c>
      <c r="L22" s="327">
        <v>32</v>
      </c>
      <c r="M22" s="328">
        <v>1065</v>
      </c>
      <c r="N22" s="326">
        <v>323</v>
      </c>
      <c r="O22" s="328">
        <v>86</v>
      </c>
      <c r="P22" s="326">
        <v>298</v>
      </c>
      <c r="Q22" s="327">
        <v>78</v>
      </c>
      <c r="R22" s="328">
        <v>395</v>
      </c>
    </row>
    <row r="23" spans="1:18" ht="15">
      <c r="A23" s="314" t="s">
        <v>392</v>
      </c>
      <c r="B23" s="314" t="s">
        <v>171</v>
      </c>
      <c r="C23" s="326">
        <v>179</v>
      </c>
      <c r="D23" s="327">
        <v>12</v>
      </c>
      <c r="E23" s="328">
        <v>135</v>
      </c>
      <c r="F23" s="326">
        <v>15</v>
      </c>
      <c r="G23" s="328">
        <v>6</v>
      </c>
      <c r="H23" s="326">
        <v>43</v>
      </c>
      <c r="I23" s="327">
        <v>19</v>
      </c>
      <c r="J23" s="328">
        <v>106</v>
      </c>
      <c r="K23" s="326">
        <v>139</v>
      </c>
      <c r="L23" s="327">
        <v>3</v>
      </c>
      <c r="M23" s="328">
        <v>215</v>
      </c>
      <c r="N23" s="326">
        <v>42</v>
      </c>
      <c r="O23" s="328">
        <v>15</v>
      </c>
      <c r="P23" s="326">
        <v>37</v>
      </c>
      <c r="Q23" s="327">
        <v>13</v>
      </c>
      <c r="R23" s="328">
        <v>103</v>
      </c>
    </row>
    <row r="24" spans="1:18" ht="15">
      <c r="A24" s="316" t="s">
        <v>393</v>
      </c>
      <c r="B24" s="316" t="s">
        <v>172</v>
      </c>
      <c r="C24" s="326">
        <v>56</v>
      </c>
      <c r="D24" s="327">
        <v>11</v>
      </c>
      <c r="E24" s="328">
        <v>34</v>
      </c>
      <c r="F24" s="326">
        <v>1</v>
      </c>
      <c r="G24" s="328">
        <v>12</v>
      </c>
      <c r="H24" s="326">
        <v>1</v>
      </c>
      <c r="I24" s="327">
        <v>7</v>
      </c>
      <c r="J24" s="328">
        <v>22</v>
      </c>
      <c r="K24" s="326">
        <v>41</v>
      </c>
      <c r="L24" s="327">
        <v>6</v>
      </c>
      <c r="M24" s="328">
        <v>58</v>
      </c>
      <c r="N24" s="326">
        <v>3</v>
      </c>
      <c r="O24" s="328">
        <v>16</v>
      </c>
      <c r="P24" s="326">
        <v>5</v>
      </c>
      <c r="Q24" s="327">
        <v>6</v>
      </c>
      <c r="R24" s="328">
        <v>13</v>
      </c>
    </row>
    <row r="25" spans="1:18" ht="15">
      <c r="A25" s="314" t="s">
        <v>394</v>
      </c>
      <c r="B25" s="314" t="s">
        <v>173</v>
      </c>
      <c r="C25" s="326">
        <v>174</v>
      </c>
      <c r="D25" s="327">
        <v>9</v>
      </c>
      <c r="E25" s="328">
        <v>208</v>
      </c>
      <c r="F25" s="326">
        <v>11</v>
      </c>
      <c r="G25" s="328">
        <v>7</v>
      </c>
      <c r="H25" s="326">
        <v>23</v>
      </c>
      <c r="I25" s="327">
        <v>4</v>
      </c>
      <c r="J25" s="328">
        <v>68</v>
      </c>
      <c r="K25" s="326">
        <v>120</v>
      </c>
      <c r="L25" s="327">
        <v>12</v>
      </c>
      <c r="M25" s="328">
        <v>307</v>
      </c>
      <c r="N25" s="326">
        <v>22</v>
      </c>
      <c r="O25" s="328">
        <v>13</v>
      </c>
      <c r="P25" s="326">
        <v>24</v>
      </c>
      <c r="Q25" s="327">
        <v>8</v>
      </c>
      <c r="R25" s="328">
        <v>126</v>
      </c>
    </row>
    <row r="26" spans="1:18" ht="15">
      <c r="A26" s="316" t="s">
        <v>395</v>
      </c>
      <c r="B26" s="316" t="s">
        <v>174</v>
      </c>
      <c r="C26" s="326">
        <v>563</v>
      </c>
      <c r="D26" s="327">
        <v>13</v>
      </c>
      <c r="E26" s="328">
        <v>740</v>
      </c>
      <c r="F26" s="326">
        <v>55</v>
      </c>
      <c r="G26" s="328">
        <v>27</v>
      </c>
      <c r="H26" s="326">
        <v>80</v>
      </c>
      <c r="I26" s="327">
        <v>27</v>
      </c>
      <c r="J26" s="328">
        <v>262</v>
      </c>
      <c r="K26" s="326">
        <v>386</v>
      </c>
      <c r="L26" s="327">
        <v>11</v>
      </c>
      <c r="M26" s="328">
        <v>1144</v>
      </c>
      <c r="N26" s="326">
        <v>79</v>
      </c>
      <c r="O26" s="328">
        <v>28</v>
      </c>
      <c r="P26" s="326">
        <v>77</v>
      </c>
      <c r="Q26" s="327">
        <v>25</v>
      </c>
      <c r="R26" s="328">
        <v>294</v>
      </c>
    </row>
    <row r="27" spans="1:18" ht="15">
      <c r="A27" s="314" t="s">
        <v>396</v>
      </c>
      <c r="B27" s="314" t="s">
        <v>175</v>
      </c>
      <c r="C27" s="326">
        <v>556</v>
      </c>
      <c r="D27" s="327">
        <v>9</v>
      </c>
      <c r="E27" s="328">
        <v>288</v>
      </c>
      <c r="F27" s="326">
        <v>96</v>
      </c>
      <c r="G27" s="328">
        <v>11</v>
      </c>
      <c r="H27" s="326">
        <v>41</v>
      </c>
      <c r="I27" s="327">
        <v>9</v>
      </c>
      <c r="J27" s="328">
        <v>56</v>
      </c>
      <c r="K27" s="326">
        <v>497</v>
      </c>
      <c r="L27" s="327">
        <v>6</v>
      </c>
      <c r="M27" s="328">
        <v>260</v>
      </c>
      <c r="N27" s="326">
        <v>80</v>
      </c>
      <c r="O27" s="328">
        <v>10</v>
      </c>
      <c r="P27" s="326">
        <v>62</v>
      </c>
      <c r="Q27" s="327">
        <v>10</v>
      </c>
      <c r="R27" s="328">
        <v>72</v>
      </c>
    </row>
    <row r="28" spans="1:18" ht="15">
      <c r="A28" s="316" t="s">
        <v>397</v>
      </c>
      <c r="B28" s="316" t="s">
        <v>176</v>
      </c>
      <c r="C28" s="326">
        <v>125</v>
      </c>
      <c r="D28" s="327">
        <v>10</v>
      </c>
      <c r="E28" s="328">
        <v>103</v>
      </c>
      <c r="F28" s="326">
        <v>13</v>
      </c>
      <c r="G28" s="328">
        <v>20</v>
      </c>
      <c r="H28" s="326">
        <v>22</v>
      </c>
      <c r="I28" s="327">
        <v>17</v>
      </c>
      <c r="J28" s="328">
        <v>122</v>
      </c>
      <c r="K28" s="326">
        <v>96</v>
      </c>
      <c r="L28" s="327">
        <v>9</v>
      </c>
      <c r="M28" s="328">
        <v>150</v>
      </c>
      <c r="N28" s="326">
        <v>28</v>
      </c>
      <c r="O28" s="328">
        <v>27</v>
      </c>
      <c r="P28" s="326">
        <v>24</v>
      </c>
      <c r="Q28" s="327">
        <v>15</v>
      </c>
      <c r="R28" s="328">
        <v>120</v>
      </c>
    </row>
    <row r="29" spans="1:18" ht="15">
      <c r="A29" s="314" t="s">
        <v>398</v>
      </c>
      <c r="B29" s="314" t="s">
        <v>177</v>
      </c>
      <c r="C29" s="326">
        <v>206</v>
      </c>
      <c r="D29" s="327">
        <v>3</v>
      </c>
      <c r="E29" s="328">
        <v>197</v>
      </c>
      <c r="F29" s="326">
        <v>38</v>
      </c>
      <c r="G29" s="328">
        <v>8</v>
      </c>
      <c r="H29" s="326">
        <v>31</v>
      </c>
      <c r="I29" s="327">
        <v>10</v>
      </c>
      <c r="J29" s="328">
        <v>94</v>
      </c>
      <c r="K29" s="326">
        <v>180</v>
      </c>
      <c r="L29" s="327">
        <v>8</v>
      </c>
      <c r="M29" s="328">
        <v>288</v>
      </c>
      <c r="N29" s="326">
        <v>48</v>
      </c>
      <c r="O29" s="328">
        <v>18</v>
      </c>
      <c r="P29" s="326">
        <v>33</v>
      </c>
      <c r="Q29" s="327">
        <v>13</v>
      </c>
      <c r="R29" s="328">
        <v>80</v>
      </c>
    </row>
    <row r="30" spans="1:18" ht="15">
      <c r="A30" s="316" t="s">
        <v>399</v>
      </c>
      <c r="B30" s="316" t="s">
        <v>178</v>
      </c>
      <c r="C30" s="326">
        <v>78</v>
      </c>
      <c r="D30" s="327">
        <v>0</v>
      </c>
      <c r="E30" s="328">
        <v>154</v>
      </c>
      <c r="F30" s="326">
        <v>13</v>
      </c>
      <c r="G30" s="328">
        <v>11</v>
      </c>
      <c r="H30" s="326">
        <v>11</v>
      </c>
      <c r="I30" s="327">
        <v>4</v>
      </c>
      <c r="J30" s="328">
        <v>81</v>
      </c>
      <c r="K30" s="326">
        <v>39</v>
      </c>
      <c r="L30" s="327">
        <v>2</v>
      </c>
      <c r="M30" s="328">
        <v>144</v>
      </c>
      <c r="N30" s="326">
        <v>20</v>
      </c>
      <c r="O30" s="328">
        <v>5</v>
      </c>
      <c r="P30" s="326">
        <v>16</v>
      </c>
      <c r="Q30" s="327">
        <v>5</v>
      </c>
      <c r="R30" s="328">
        <v>123</v>
      </c>
    </row>
    <row r="31" spans="1:18" ht="15">
      <c r="A31" s="314" t="s">
        <v>400</v>
      </c>
      <c r="B31" s="314" t="s">
        <v>179</v>
      </c>
      <c r="C31" s="326">
        <v>160</v>
      </c>
      <c r="D31" s="327">
        <v>7</v>
      </c>
      <c r="E31" s="328">
        <v>119</v>
      </c>
      <c r="F31" s="326">
        <v>42</v>
      </c>
      <c r="G31" s="328">
        <v>28</v>
      </c>
      <c r="H31" s="326">
        <v>31</v>
      </c>
      <c r="I31" s="327">
        <v>35</v>
      </c>
      <c r="J31" s="328">
        <v>71</v>
      </c>
      <c r="K31" s="326">
        <v>115</v>
      </c>
      <c r="L31" s="327">
        <v>6</v>
      </c>
      <c r="M31" s="328">
        <v>147</v>
      </c>
      <c r="N31" s="326">
        <v>46</v>
      </c>
      <c r="O31" s="328">
        <v>31</v>
      </c>
      <c r="P31" s="326">
        <v>36</v>
      </c>
      <c r="Q31" s="327">
        <v>26</v>
      </c>
      <c r="R31" s="328">
        <v>43</v>
      </c>
    </row>
    <row r="32" spans="1:18" ht="15">
      <c r="A32" s="316" t="s">
        <v>401</v>
      </c>
      <c r="B32" s="316" t="s">
        <v>180</v>
      </c>
      <c r="C32" s="326">
        <v>457</v>
      </c>
      <c r="D32" s="327">
        <v>4</v>
      </c>
      <c r="E32" s="328">
        <v>1074</v>
      </c>
      <c r="F32" s="326">
        <v>72</v>
      </c>
      <c r="G32" s="328">
        <v>18</v>
      </c>
      <c r="H32" s="326">
        <v>75</v>
      </c>
      <c r="I32" s="327">
        <v>16</v>
      </c>
      <c r="J32" s="328">
        <v>392</v>
      </c>
      <c r="K32" s="326">
        <v>381</v>
      </c>
      <c r="L32" s="327">
        <v>8</v>
      </c>
      <c r="M32" s="328">
        <v>1278</v>
      </c>
      <c r="N32" s="326">
        <v>70</v>
      </c>
      <c r="O32" s="328">
        <v>34</v>
      </c>
      <c r="P32" s="326">
        <v>91</v>
      </c>
      <c r="Q32" s="327">
        <v>20</v>
      </c>
      <c r="R32" s="328">
        <v>392</v>
      </c>
    </row>
    <row r="33" spans="1:18" ht="15">
      <c r="A33" s="314" t="s">
        <v>402</v>
      </c>
      <c r="B33" s="314" t="s">
        <v>181</v>
      </c>
      <c r="C33" s="326">
        <v>1215</v>
      </c>
      <c r="D33" s="327">
        <v>2</v>
      </c>
      <c r="E33" s="328">
        <v>726</v>
      </c>
      <c r="F33" s="326">
        <v>81</v>
      </c>
      <c r="G33" s="328">
        <v>6</v>
      </c>
      <c r="H33" s="326">
        <v>88</v>
      </c>
      <c r="I33" s="327">
        <v>5</v>
      </c>
      <c r="J33" s="328">
        <v>141</v>
      </c>
      <c r="K33" s="326">
        <v>1075</v>
      </c>
      <c r="L33" s="327">
        <v>5</v>
      </c>
      <c r="M33" s="328">
        <v>862</v>
      </c>
      <c r="N33" s="326">
        <v>103</v>
      </c>
      <c r="O33" s="328">
        <v>12</v>
      </c>
      <c r="P33" s="326">
        <v>109</v>
      </c>
      <c r="Q33" s="327">
        <v>8</v>
      </c>
      <c r="R33" s="328">
        <v>148</v>
      </c>
    </row>
    <row r="34" spans="1:18" ht="15">
      <c r="A34" s="316" t="s">
        <v>403</v>
      </c>
      <c r="B34" s="316" t="s">
        <v>182</v>
      </c>
      <c r="C34" s="326">
        <v>73</v>
      </c>
      <c r="D34" s="327">
        <v>4</v>
      </c>
      <c r="E34" s="328">
        <v>141</v>
      </c>
      <c r="F34" s="326">
        <v>9</v>
      </c>
      <c r="G34" s="328">
        <v>12</v>
      </c>
      <c r="H34" s="326">
        <v>15</v>
      </c>
      <c r="I34" s="327">
        <v>8</v>
      </c>
      <c r="J34" s="328">
        <v>45</v>
      </c>
      <c r="K34" s="326">
        <v>69</v>
      </c>
      <c r="L34" s="327">
        <v>5</v>
      </c>
      <c r="M34" s="328">
        <v>162</v>
      </c>
      <c r="N34" s="326">
        <v>23</v>
      </c>
      <c r="O34" s="328">
        <v>7</v>
      </c>
      <c r="P34" s="326">
        <v>20</v>
      </c>
      <c r="Q34" s="327">
        <v>9</v>
      </c>
      <c r="R34" s="328">
        <v>49</v>
      </c>
    </row>
    <row r="35" spans="1:18" ht="15">
      <c r="A35" s="314" t="s">
        <v>404</v>
      </c>
      <c r="B35" s="314" t="s">
        <v>183</v>
      </c>
      <c r="C35" s="326">
        <v>17</v>
      </c>
      <c r="D35" s="327">
        <v>8</v>
      </c>
      <c r="E35" s="328">
        <v>43</v>
      </c>
      <c r="F35" s="326">
        <v>2</v>
      </c>
      <c r="G35" s="328">
        <v>12</v>
      </c>
      <c r="H35" s="326">
        <v>2</v>
      </c>
      <c r="I35" s="327">
        <v>2</v>
      </c>
      <c r="J35" s="328">
        <v>10</v>
      </c>
      <c r="K35" s="326">
        <v>25</v>
      </c>
      <c r="L35" s="327">
        <v>7</v>
      </c>
      <c r="M35" s="328">
        <v>48</v>
      </c>
      <c r="N35" s="326">
        <v>1</v>
      </c>
      <c r="O35" s="328">
        <v>4</v>
      </c>
      <c r="P35" s="326">
        <v>6</v>
      </c>
      <c r="Q35" s="327">
        <v>9</v>
      </c>
      <c r="R35" s="328">
        <v>19</v>
      </c>
    </row>
    <row r="36" spans="1:18" ht="15">
      <c r="A36" s="316" t="s">
        <v>405</v>
      </c>
      <c r="B36" s="316" t="s">
        <v>184</v>
      </c>
      <c r="C36" s="326">
        <v>38</v>
      </c>
      <c r="D36" s="327">
        <v>1</v>
      </c>
      <c r="E36" s="328">
        <v>48</v>
      </c>
      <c r="F36" s="326">
        <v>0</v>
      </c>
      <c r="G36" s="328">
        <v>2</v>
      </c>
      <c r="H36" s="326">
        <v>2</v>
      </c>
      <c r="I36" s="327">
        <v>2</v>
      </c>
      <c r="J36" s="328">
        <v>17</v>
      </c>
      <c r="K36" s="326">
        <v>34</v>
      </c>
      <c r="L36" s="327">
        <v>0</v>
      </c>
      <c r="M36" s="328">
        <v>58</v>
      </c>
      <c r="N36" s="326">
        <v>0</v>
      </c>
      <c r="O36" s="328">
        <v>4</v>
      </c>
      <c r="P36" s="326">
        <v>0</v>
      </c>
      <c r="Q36" s="327">
        <v>0</v>
      </c>
      <c r="R36" s="328">
        <v>44</v>
      </c>
    </row>
    <row r="37" spans="1:18" ht="15">
      <c r="A37" s="314" t="s">
        <v>406</v>
      </c>
      <c r="B37" s="314" t="s">
        <v>185</v>
      </c>
      <c r="C37" s="326">
        <v>673</v>
      </c>
      <c r="D37" s="327">
        <v>8</v>
      </c>
      <c r="E37" s="328">
        <v>480</v>
      </c>
      <c r="F37" s="326">
        <v>68</v>
      </c>
      <c r="G37" s="328">
        <v>7</v>
      </c>
      <c r="H37" s="326">
        <v>84</v>
      </c>
      <c r="I37" s="327">
        <v>12</v>
      </c>
      <c r="J37" s="328">
        <v>129</v>
      </c>
      <c r="K37" s="326">
        <v>544</v>
      </c>
      <c r="L37" s="327">
        <v>17</v>
      </c>
      <c r="M37" s="328">
        <v>722</v>
      </c>
      <c r="N37" s="326">
        <v>84</v>
      </c>
      <c r="O37" s="328">
        <v>6</v>
      </c>
      <c r="P37" s="326">
        <v>104</v>
      </c>
      <c r="Q37" s="327">
        <v>20</v>
      </c>
      <c r="R37" s="328">
        <v>148</v>
      </c>
    </row>
    <row r="38" spans="1:18" ht="15">
      <c r="A38" s="316" t="s">
        <v>407</v>
      </c>
      <c r="B38" s="316" t="s">
        <v>186</v>
      </c>
      <c r="C38" s="326">
        <v>219</v>
      </c>
      <c r="D38" s="327">
        <v>12</v>
      </c>
      <c r="E38" s="328">
        <v>116</v>
      </c>
      <c r="F38" s="326">
        <v>15</v>
      </c>
      <c r="G38" s="328">
        <v>21</v>
      </c>
      <c r="H38" s="326">
        <v>20</v>
      </c>
      <c r="I38" s="327">
        <v>14</v>
      </c>
      <c r="J38" s="328">
        <v>73</v>
      </c>
      <c r="K38" s="326">
        <v>163</v>
      </c>
      <c r="L38" s="327">
        <v>23</v>
      </c>
      <c r="M38" s="328">
        <v>219</v>
      </c>
      <c r="N38" s="326">
        <v>27</v>
      </c>
      <c r="O38" s="328">
        <v>35</v>
      </c>
      <c r="P38" s="326">
        <v>26</v>
      </c>
      <c r="Q38" s="327">
        <v>17</v>
      </c>
      <c r="R38" s="328">
        <v>67</v>
      </c>
    </row>
    <row r="39" spans="1:18" ht="15">
      <c r="A39" s="314" t="s">
        <v>408</v>
      </c>
      <c r="B39" s="314" t="s">
        <v>308</v>
      </c>
      <c r="C39" s="326">
        <v>1304</v>
      </c>
      <c r="D39" s="327">
        <v>51</v>
      </c>
      <c r="E39" s="328">
        <v>551</v>
      </c>
      <c r="F39" s="326">
        <v>142</v>
      </c>
      <c r="G39" s="328">
        <v>26</v>
      </c>
      <c r="H39" s="326">
        <v>160</v>
      </c>
      <c r="I39" s="327">
        <v>14</v>
      </c>
      <c r="J39" s="328">
        <v>201</v>
      </c>
      <c r="K39" s="326">
        <v>1083</v>
      </c>
      <c r="L39" s="327">
        <v>68</v>
      </c>
      <c r="M39" s="328">
        <v>921</v>
      </c>
      <c r="N39" s="326">
        <v>166</v>
      </c>
      <c r="O39" s="328">
        <v>23</v>
      </c>
      <c r="P39" s="326">
        <v>199</v>
      </c>
      <c r="Q39" s="327">
        <v>20</v>
      </c>
      <c r="R39" s="328">
        <v>203</v>
      </c>
    </row>
    <row r="40" spans="1:18" ht="15">
      <c r="A40" s="316" t="s">
        <v>409</v>
      </c>
      <c r="B40" s="316" t="s">
        <v>187</v>
      </c>
      <c r="C40" s="326">
        <v>21029</v>
      </c>
      <c r="D40" s="327">
        <v>50</v>
      </c>
      <c r="E40" s="328">
        <v>15643</v>
      </c>
      <c r="F40" s="326">
        <v>4849</v>
      </c>
      <c r="G40" s="328">
        <v>113</v>
      </c>
      <c r="H40" s="326">
        <v>4866</v>
      </c>
      <c r="I40" s="327">
        <v>131</v>
      </c>
      <c r="J40" s="328">
        <v>5143</v>
      </c>
      <c r="K40" s="326">
        <v>19043</v>
      </c>
      <c r="L40" s="327">
        <v>35</v>
      </c>
      <c r="M40" s="328">
        <v>22394</v>
      </c>
      <c r="N40" s="326">
        <v>6074</v>
      </c>
      <c r="O40" s="328">
        <v>136</v>
      </c>
      <c r="P40" s="326">
        <v>5229</v>
      </c>
      <c r="Q40" s="327">
        <v>134</v>
      </c>
      <c r="R40" s="328">
        <v>5218</v>
      </c>
    </row>
    <row r="41" spans="1:18" ht="15">
      <c r="A41" s="314" t="s">
        <v>410</v>
      </c>
      <c r="B41" s="314" t="s">
        <v>188</v>
      </c>
      <c r="C41" s="326">
        <v>3257</v>
      </c>
      <c r="D41" s="327">
        <v>55</v>
      </c>
      <c r="E41" s="328">
        <v>1775</v>
      </c>
      <c r="F41" s="326">
        <v>567</v>
      </c>
      <c r="G41" s="328">
        <v>60</v>
      </c>
      <c r="H41" s="326">
        <v>589</v>
      </c>
      <c r="I41" s="327">
        <v>67</v>
      </c>
      <c r="J41" s="328">
        <v>578</v>
      </c>
      <c r="K41" s="326">
        <v>2823</v>
      </c>
      <c r="L41" s="327">
        <v>40</v>
      </c>
      <c r="M41" s="328">
        <v>3157</v>
      </c>
      <c r="N41" s="326">
        <v>621</v>
      </c>
      <c r="O41" s="328">
        <v>88</v>
      </c>
      <c r="P41" s="326">
        <v>759</v>
      </c>
      <c r="Q41" s="327">
        <v>96</v>
      </c>
      <c r="R41" s="328">
        <v>585</v>
      </c>
    </row>
    <row r="42" spans="1:18" ht="15">
      <c r="A42" s="316" t="s">
        <v>411</v>
      </c>
      <c r="B42" s="316" t="s">
        <v>189</v>
      </c>
      <c r="C42" s="326">
        <v>30</v>
      </c>
      <c r="D42" s="327">
        <v>2</v>
      </c>
      <c r="E42" s="328">
        <v>68</v>
      </c>
      <c r="F42" s="326">
        <v>1</v>
      </c>
      <c r="G42" s="328">
        <v>0</v>
      </c>
      <c r="H42" s="326">
        <v>10</v>
      </c>
      <c r="I42" s="327">
        <v>1</v>
      </c>
      <c r="J42" s="328">
        <v>22</v>
      </c>
      <c r="K42" s="326">
        <v>20</v>
      </c>
      <c r="L42" s="327">
        <v>2</v>
      </c>
      <c r="M42" s="328">
        <v>117</v>
      </c>
      <c r="N42" s="326">
        <v>6</v>
      </c>
      <c r="O42" s="328">
        <v>0</v>
      </c>
      <c r="P42" s="326">
        <v>9</v>
      </c>
      <c r="Q42" s="327">
        <v>4</v>
      </c>
      <c r="R42" s="328">
        <v>50</v>
      </c>
    </row>
    <row r="43" spans="1:18" ht="15">
      <c r="A43" s="314" t="s">
        <v>412</v>
      </c>
      <c r="B43" s="314" t="s">
        <v>190</v>
      </c>
      <c r="C43" s="326">
        <v>88</v>
      </c>
      <c r="D43" s="327">
        <v>9</v>
      </c>
      <c r="E43" s="328">
        <v>83</v>
      </c>
      <c r="F43" s="326">
        <v>11</v>
      </c>
      <c r="G43" s="328">
        <v>20</v>
      </c>
      <c r="H43" s="326">
        <v>14</v>
      </c>
      <c r="I43" s="327">
        <v>11</v>
      </c>
      <c r="J43" s="328">
        <v>64</v>
      </c>
      <c r="K43" s="326">
        <v>71</v>
      </c>
      <c r="L43" s="327">
        <v>8</v>
      </c>
      <c r="M43" s="328">
        <v>129</v>
      </c>
      <c r="N43" s="326">
        <v>17</v>
      </c>
      <c r="O43" s="328">
        <v>12</v>
      </c>
      <c r="P43" s="326">
        <v>19</v>
      </c>
      <c r="Q43" s="327">
        <v>5</v>
      </c>
      <c r="R43" s="328">
        <v>90</v>
      </c>
    </row>
    <row r="44" spans="1:18" ht="15">
      <c r="A44" s="316" t="s">
        <v>413</v>
      </c>
      <c r="B44" s="316" t="s">
        <v>191</v>
      </c>
      <c r="C44" s="326">
        <v>820</v>
      </c>
      <c r="D44" s="327">
        <v>9</v>
      </c>
      <c r="E44" s="328">
        <v>534</v>
      </c>
      <c r="F44" s="326">
        <v>114</v>
      </c>
      <c r="G44" s="328">
        <v>41</v>
      </c>
      <c r="H44" s="326">
        <v>120</v>
      </c>
      <c r="I44" s="327">
        <v>33</v>
      </c>
      <c r="J44" s="328">
        <v>204</v>
      </c>
      <c r="K44" s="326">
        <v>715</v>
      </c>
      <c r="L44" s="327">
        <v>25</v>
      </c>
      <c r="M44" s="328">
        <v>1020</v>
      </c>
      <c r="N44" s="326">
        <v>109</v>
      </c>
      <c r="O44" s="328">
        <v>54</v>
      </c>
      <c r="P44" s="326">
        <v>152</v>
      </c>
      <c r="Q44" s="327">
        <v>38</v>
      </c>
      <c r="R44" s="328">
        <v>196</v>
      </c>
    </row>
    <row r="45" spans="1:18" ht="15">
      <c r="A45" s="314" t="s">
        <v>414</v>
      </c>
      <c r="B45" s="314" t="s">
        <v>192</v>
      </c>
      <c r="C45" s="326">
        <v>127</v>
      </c>
      <c r="D45" s="327">
        <v>3</v>
      </c>
      <c r="E45" s="328">
        <v>174</v>
      </c>
      <c r="F45" s="326">
        <v>28</v>
      </c>
      <c r="G45" s="328">
        <v>4</v>
      </c>
      <c r="H45" s="326">
        <v>14</v>
      </c>
      <c r="I45" s="327">
        <v>14</v>
      </c>
      <c r="J45" s="328">
        <v>110</v>
      </c>
      <c r="K45" s="326">
        <v>77</v>
      </c>
      <c r="L45" s="327">
        <v>2</v>
      </c>
      <c r="M45" s="328">
        <v>248</v>
      </c>
      <c r="N45" s="326">
        <v>21</v>
      </c>
      <c r="O45" s="328">
        <v>12</v>
      </c>
      <c r="P45" s="326">
        <v>15</v>
      </c>
      <c r="Q45" s="327">
        <v>9</v>
      </c>
      <c r="R45" s="328">
        <v>121</v>
      </c>
    </row>
    <row r="46" spans="1:18" ht="15">
      <c r="A46" s="316" t="s">
        <v>415</v>
      </c>
      <c r="B46" s="316" t="s">
        <v>193</v>
      </c>
      <c r="C46" s="326">
        <v>67</v>
      </c>
      <c r="D46" s="327">
        <v>2</v>
      </c>
      <c r="E46" s="328">
        <v>81</v>
      </c>
      <c r="F46" s="326">
        <v>7</v>
      </c>
      <c r="G46" s="328">
        <v>3</v>
      </c>
      <c r="H46" s="326">
        <v>10</v>
      </c>
      <c r="I46" s="327">
        <v>5</v>
      </c>
      <c r="J46" s="328">
        <v>43</v>
      </c>
      <c r="K46" s="326">
        <v>42</v>
      </c>
      <c r="L46" s="327">
        <v>0</v>
      </c>
      <c r="M46" s="328">
        <v>115</v>
      </c>
      <c r="N46" s="326">
        <v>14</v>
      </c>
      <c r="O46" s="328">
        <v>6</v>
      </c>
      <c r="P46" s="326">
        <v>22</v>
      </c>
      <c r="Q46" s="327">
        <v>6</v>
      </c>
      <c r="R46" s="328">
        <v>39</v>
      </c>
    </row>
    <row r="47" spans="1:18" ht="15">
      <c r="A47" s="314" t="s">
        <v>416</v>
      </c>
      <c r="B47" s="314" t="s">
        <v>194</v>
      </c>
      <c r="C47" s="326">
        <v>1237</v>
      </c>
      <c r="D47" s="327">
        <v>3</v>
      </c>
      <c r="E47" s="328">
        <v>767</v>
      </c>
      <c r="F47" s="326">
        <v>220</v>
      </c>
      <c r="G47" s="328">
        <v>8</v>
      </c>
      <c r="H47" s="326">
        <v>209</v>
      </c>
      <c r="I47" s="327">
        <v>19</v>
      </c>
      <c r="J47" s="328">
        <v>164</v>
      </c>
      <c r="K47" s="326">
        <v>1068</v>
      </c>
      <c r="L47" s="327">
        <v>3</v>
      </c>
      <c r="M47" s="328">
        <v>1076</v>
      </c>
      <c r="N47" s="326">
        <v>216</v>
      </c>
      <c r="O47" s="328">
        <v>33</v>
      </c>
      <c r="P47" s="326">
        <v>197</v>
      </c>
      <c r="Q47" s="327">
        <v>14</v>
      </c>
      <c r="R47" s="328">
        <v>163</v>
      </c>
    </row>
    <row r="48" spans="1:18" ht="15">
      <c r="A48" s="316" t="s">
        <v>417</v>
      </c>
      <c r="B48" s="316" t="s">
        <v>195</v>
      </c>
      <c r="C48" s="326">
        <v>1091</v>
      </c>
      <c r="D48" s="327">
        <v>20</v>
      </c>
      <c r="E48" s="328">
        <v>794</v>
      </c>
      <c r="F48" s="326">
        <v>109</v>
      </c>
      <c r="G48" s="328">
        <v>68</v>
      </c>
      <c r="H48" s="326">
        <v>146</v>
      </c>
      <c r="I48" s="327">
        <v>108</v>
      </c>
      <c r="J48" s="328">
        <v>266</v>
      </c>
      <c r="K48" s="326">
        <v>971</v>
      </c>
      <c r="L48" s="327">
        <v>50</v>
      </c>
      <c r="M48" s="328">
        <v>1404</v>
      </c>
      <c r="N48" s="326">
        <v>152</v>
      </c>
      <c r="O48" s="328">
        <v>79</v>
      </c>
      <c r="P48" s="326">
        <v>182</v>
      </c>
      <c r="Q48" s="327">
        <v>79</v>
      </c>
      <c r="R48" s="328">
        <v>304</v>
      </c>
    </row>
    <row r="49" spans="1:18" ht="15">
      <c r="A49" s="314" t="s">
        <v>418</v>
      </c>
      <c r="B49" s="314" t="s">
        <v>196</v>
      </c>
      <c r="C49" s="326">
        <v>111</v>
      </c>
      <c r="D49" s="327">
        <v>5</v>
      </c>
      <c r="E49" s="328">
        <v>205</v>
      </c>
      <c r="F49" s="326">
        <v>14</v>
      </c>
      <c r="G49" s="328">
        <v>19</v>
      </c>
      <c r="H49" s="326">
        <v>19</v>
      </c>
      <c r="I49" s="327">
        <v>18</v>
      </c>
      <c r="J49" s="328">
        <v>112</v>
      </c>
      <c r="K49" s="326">
        <v>100</v>
      </c>
      <c r="L49" s="327">
        <v>11</v>
      </c>
      <c r="M49" s="328">
        <v>291</v>
      </c>
      <c r="N49" s="326">
        <v>30</v>
      </c>
      <c r="O49" s="328">
        <v>26</v>
      </c>
      <c r="P49" s="326">
        <v>26</v>
      </c>
      <c r="Q49" s="327">
        <v>23</v>
      </c>
      <c r="R49" s="328">
        <v>136</v>
      </c>
    </row>
    <row r="50" spans="1:18" ht="15">
      <c r="A50" s="316" t="s">
        <v>419</v>
      </c>
      <c r="B50" s="316" t="s">
        <v>197</v>
      </c>
      <c r="C50" s="326">
        <v>251</v>
      </c>
      <c r="D50" s="327">
        <v>3</v>
      </c>
      <c r="E50" s="328">
        <v>184</v>
      </c>
      <c r="F50" s="326">
        <v>19</v>
      </c>
      <c r="G50" s="328">
        <v>1</v>
      </c>
      <c r="H50" s="326">
        <v>22</v>
      </c>
      <c r="I50" s="327">
        <v>4</v>
      </c>
      <c r="J50" s="328">
        <v>95</v>
      </c>
      <c r="K50" s="326">
        <v>198</v>
      </c>
      <c r="L50" s="327">
        <v>11</v>
      </c>
      <c r="M50" s="328">
        <v>369</v>
      </c>
      <c r="N50" s="326">
        <v>32</v>
      </c>
      <c r="O50" s="328">
        <v>6</v>
      </c>
      <c r="P50" s="326">
        <v>39</v>
      </c>
      <c r="Q50" s="327">
        <v>1</v>
      </c>
      <c r="R50" s="328">
        <v>89</v>
      </c>
    </row>
    <row r="51" spans="1:18" ht="15">
      <c r="A51" s="314" t="s">
        <v>420</v>
      </c>
      <c r="B51" s="314" t="s">
        <v>198</v>
      </c>
      <c r="C51" s="326">
        <v>389</v>
      </c>
      <c r="D51" s="327">
        <v>15</v>
      </c>
      <c r="E51" s="328">
        <v>470</v>
      </c>
      <c r="F51" s="326">
        <v>52</v>
      </c>
      <c r="G51" s="328">
        <v>16</v>
      </c>
      <c r="H51" s="326">
        <v>60</v>
      </c>
      <c r="I51" s="327">
        <v>16</v>
      </c>
      <c r="J51" s="328">
        <v>220</v>
      </c>
      <c r="K51" s="326">
        <v>324</v>
      </c>
      <c r="L51" s="327">
        <v>19</v>
      </c>
      <c r="M51" s="328">
        <v>726</v>
      </c>
      <c r="N51" s="326">
        <v>53</v>
      </c>
      <c r="O51" s="328">
        <v>21</v>
      </c>
      <c r="P51" s="326">
        <v>66</v>
      </c>
      <c r="Q51" s="327">
        <v>17</v>
      </c>
      <c r="R51" s="328">
        <v>243</v>
      </c>
    </row>
    <row r="52" spans="1:18" ht="15">
      <c r="A52" s="316" t="s">
        <v>421</v>
      </c>
      <c r="B52" s="316" t="s">
        <v>199</v>
      </c>
      <c r="C52" s="326">
        <v>475</v>
      </c>
      <c r="D52" s="327">
        <v>8</v>
      </c>
      <c r="E52" s="328">
        <v>452</v>
      </c>
      <c r="F52" s="326">
        <v>33</v>
      </c>
      <c r="G52" s="328">
        <v>18</v>
      </c>
      <c r="H52" s="326">
        <v>23</v>
      </c>
      <c r="I52" s="327">
        <v>17</v>
      </c>
      <c r="J52" s="328">
        <v>199</v>
      </c>
      <c r="K52" s="326">
        <v>351</v>
      </c>
      <c r="L52" s="327">
        <v>13</v>
      </c>
      <c r="M52" s="328">
        <v>678</v>
      </c>
      <c r="N52" s="326">
        <v>18</v>
      </c>
      <c r="O52" s="328">
        <v>18</v>
      </c>
      <c r="P52" s="326">
        <v>28</v>
      </c>
      <c r="Q52" s="327">
        <v>11</v>
      </c>
      <c r="R52" s="328">
        <v>197</v>
      </c>
    </row>
    <row r="53" spans="1:18" ht="15">
      <c r="A53" s="314" t="s">
        <v>422</v>
      </c>
      <c r="B53" s="314" t="s">
        <v>200</v>
      </c>
      <c r="C53" s="326">
        <v>219</v>
      </c>
      <c r="D53" s="327">
        <v>7</v>
      </c>
      <c r="E53" s="328">
        <v>97</v>
      </c>
      <c r="F53" s="326">
        <v>7</v>
      </c>
      <c r="G53" s="328">
        <v>28</v>
      </c>
      <c r="H53" s="326">
        <v>6</v>
      </c>
      <c r="I53" s="327">
        <v>13</v>
      </c>
      <c r="J53" s="328">
        <v>28</v>
      </c>
      <c r="K53" s="326">
        <v>280</v>
      </c>
      <c r="L53" s="327">
        <v>20</v>
      </c>
      <c r="M53" s="328">
        <v>212</v>
      </c>
      <c r="N53" s="326">
        <v>12</v>
      </c>
      <c r="O53" s="328">
        <v>14</v>
      </c>
      <c r="P53" s="326">
        <v>17</v>
      </c>
      <c r="Q53" s="327">
        <v>12</v>
      </c>
      <c r="R53" s="328">
        <v>34</v>
      </c>
    </row>
    <row r="54" spans="1:18" ht="15">
      <c r="A54" s="316" t="s">
        <v>423</v>
      </c>
      <c r="B54" s="316" t="s">
        <v>201</v>
      </c>
      <c r="C54" s="326">
        <v>591</v>
      </c>
      <c r="D54" s="327">
        <v>9</v>
      </c>
      <c r="E54" s="328">
        <v>540</v>
      </c>
      <c r="F54" s="326">
        <v>108</v>
      </c>
      <c r="G54" s="328">
        <v>19</v>
      </c>
      <c r="H54" s="326">
        <v>106</v>
      </c>
      <c r="I54" s="327">
        <v>25</v>
      </c>
      <c r="J54" s="328">
        <v>309</v>
      </c>
      <c r="K54" s="326">
        <v>492</v>
      </c>
      <c r="L54" s="327">
        <v>17</v>
      </c>
      <c r="M54" s="328">
        <v>1172</v>
      </c>
      <c r="N54" s="326">
        <v>112</v>
      </c>
      <c r="O54" s="328">
        <v>14</v>
      </c>
      <c r="P54" s="326">
        <v>155</v>
      </c>
      <c r="Q54" s="327">
        <v>24</v>
      </c>
      <c r="R54" s="328">
        <v>309</v>
      </c>
    </row>
    <row r="55" spans="1:18" ht="15">
      <c r="A55" s="314" t="s">
        <v>424</v>
      </c>
      <c r="B55" s="314" t="s">
        <v>202</v>
      </c>
      <c r="C55" s="326">
        <v>55</v>
      </c>
      <c r="D55" s="327">
        <v>10</v>
      </c>
      <c r="E55" s="328">
        <v>49</v>
      </c>
      <c r="F55" s="326">
        <v>7</v>
      </c>
      <c r="G55" s="328">
        <v>12</v>
      </c>
      <c r="H55" s="326">
        <v>5</v>
      </c>
      <c r="I55" s="327">
        <v>7</v>
      </c>
      <c r="J55" s="328">
        <v>15</v>
      </c>
      <c r="K55" s="326">
        <v>82</v>
      </c>
      <c r="L55" s="327">
        <v>7</v>
      </c>
      <c r="M55" s="328">
        <v>59</v>
      </c>
      <c r="N55" s="326">
        <v>8</v>
      </c>
      <c r="O55" s="328">
        <v>26</v>
      </c>
      <c r="P55" s="326">
        <v>10</v>
      </c>
      <c r="Q55" s="327">
        <v>28</v>
      </c>
      <c r="R55" s="328">
        <v>28</v>
      </c>
    </row>
    <row r="56" spans="1:18" ht="15">
      <c r="A56" s="316" t="s">
        <v>425</v>
      </c>
      <c r="B56" s="316" t="s">
        <v>203</v>
      </c>
      <c r="C56" s="326">
        <v>175</v>
      </c>
      <c r="D56" s="327">
        <v>41</v>
      </c>
      <c r="E56" s="328">
        <v>139</v>
      </c>
      <c r="F56" s="326">
        <v>10</v>
      </c>
      <c r="G56" s="328">
        <v>51</v>
      </c>
      <c r="H56" s="326">
        <v>13</v>
      </c>
      <c r="I56" s="327">
        <v>37</v>
      </c>
      <c r="J56" s="328">
        <v>71</v>
      </c>
      <c r="K56" s="326">
        <v>145</v>
      </c>
      <c r="L56" s="327">
        <v>36</v>
      </c>
      <c r="M56" s="328">
        <v>132</v>
      </c>
      <c r="N56" s="326">
        <v>18</v>
      </c>
      <c r="O56" s="328">
        <v>98</v>
      </c>
      <c r="P56" s="326">
        <v>13</v>
      </c>
      <c r="Q56" s="327">
        <v>34</v>
      </c>
      <c r="R56" s="328">
        <v>87</v>
      </c>
    </row>
    <row r="57" spans="1:18" ht="15">
      <c r="A57" s="314" t="s">
        <v>426</v>
      </c>
      <c r="B57" s="314" t="s">
        <v>204</v>
      </c>
      <c r="C57" s="326">
        <v>89</v>
      </c>
      <c r="D57" s="327">
        <v>5</v>
      </c>
      <c r="E57" s="328">
        <v>61</v>
      </c>
      <c r="F57" s="326">
        <v>21</v>
      </c>
      <c r="G57" s="328">
        <v>11</v>
      </c>
      <c r="H57" s="326">
        <v>7</v>
      </c>
      <c r="I57" s="327">
        <v>6</v>
      </c>
      <c r="J57" s="328">
        <v>22</v>
      </c>
      <c r="K57" s="326">
        <v>76</v>
      </c>
      <c r="L57" s="327">
        <v>10</v>
      </c>
      <c r="M57" s="328">
        <v>127</v>
      </c>
      <c r="N57" s="326">
        <v>9</v>
      </c>
      <c r="O57" s="328">
        <v>11</v>
      </c>
      <c r="P57" s="326">
        <v>17</v>
      </c>
      <c r="Q57" s="327">
        <v>8</v>
      </c>
      <c r="R57" s="328">
        <v>21</v>
      </c>
    </row>
    <row r="58" spans="1:18" ht="15">
      <c r="A58" s="316" t="s">
        <v>427</v>
      </c>
      <c r="B58" s="316" t="s">
        <v>205</v>
      </c>
      <c r="C58" s="326">
        <v>125</v>
      </c>
      <c r="D58" s="327">
        <v>3</v>
      </c>
      <c r="E58" s="328">
        <v>169</v>
      </c>
      <c r="F58" s="326">
        <v>22</v>
      </c>
      <c r="G58" s="328">
        <v>4</v>
      </c>
      <c r="H58" s="326">
        <v>33</v>
      </c>
      <c r="I58" s="327">
        <v>5</v>
      </c>
      <c r="J58" s="328">
        <v>97</v>
      </c>
      <c r="K58" s="326">
        <v>158</v>
      </c>
      <c r="L58" s="327">
        <v>7</v>
      </c>
      <c r="M58" s="328">
        <v>355</v>
      </c>
      <c r="N58" s="326">
        <v>30</v>
      </c>
      <c r="O58" s="328">
        <v>16</v>
      </c>
      <c r="P58" s="326">
        <v>47</v>
      </c>
      <c r="Q58" s="327">
        <v>9</v>
      </c>
      <c r="R58" s="328">
        <v>134</v>
      </c>
    </row>
    <row r="59" spans="1:18" ht="15">
      <c r="A59" s="314" t="s">
        <v>428</v>
      </c>
      <c r="B59" s="314" t="s">
        <v>206</v>
      </c>
      <c r="C59" s="326">
        <v>60</v>
      </c>
      <c r="D59" s="327">
        <v>8</v>
      </c>
      <c r="E59" s="328">
        <v>92</v>
      </c>
      <c r="F59" s="326">
        <v>16</v>
      </c>
      <c r="G59" s="328">
        <v>12</v>
      </c>
      <c r="H59" s="326">
        <v>24</v>
      </c>
      <c r="I59" s="327">
        <v>7</v>
      </c>
      <c r="J59" s="328">
        <v>42</v>
      </c>
      <c r="K59" s="326">
        <v>66</v>
      </c>
      <c r="L59" s="327">
        <v>4</v>
      </c>
      <c r="M59" s="328">
        <v>173</v>
      </c>
      <c r="N59" s="326">
        <v>25</v>
      </c>
      <c r="O59" s="328">
        <v>6</v>
      </c>
      <c r="P59" s="326">
        <v>24</v>
      </c>
      <c r="Q59" s="327">
        <v>10</v>
      </c>
      <c r="R59" s="328">
        <v>44</v>
      </c>
    </row>
    <row r="60" spans="1:18" ht="15">
      <c r="A60" s="316" t="s">
        <v>429</v>
      </c>
      <c r="B60" s="316" t="s">
        <v>207</v>
      </c>
      <c r="C60" s="326">
        <v>455</v>
      </c>
      <c r="D60" s="327">
        <v>1</v>
      </c>
      <c r="E60" s="328">
        <v>270</v>
      </c>
      <c r="F60" s="326">
        <v>58</v>
      </c>
      <c r="G60" s="328">
        <v>14</v>
      </c>
      <c r="H60" s="326">
        <v>63</v>
      </c>
      <c r="I60" s="327">
        <v>20</v>
      </c>
      <c r="J60" s="328">
        <v>126</v>
      </c>
      <c r="K60" s="326">
        <v>371</v>
      </c>
      <c r="L60" s="327">
        <v>6</v>
      </c>
      <c r="M60" s="328">
        <v>433</v>
      </c>
      <c r="N60" s="326">
        <v>70</v>
      </c>
      <c r="O60" s="328">
        <v>15</v>
      </c>
      <c r="P60" s="326">
        <v>57</v>
      </c>
      <c r="Q60" s="327">
        <v>19</v>
      </c>
      <c r="R60" s="328">
        <v>96</v>
      </c>
    </row>
    <row r="61" spans="1:18" ht="15">
      <c r="A61" s="314" t="s">
        <v>430</v>
      </c>
      <c r="B61" s="314" t="s">
        <v>208</v>
      </c>
      <c r="C61" s="326">
        <v>381</v>
      </c>
      <c r="D61" s="327">
        <v>7</v>
      </c>
      <c r="E61" s="328">
        <v>336</v>
      </c>
      <c r="F61" s="326">
        <v>48</v>
      </c>
      <c r="G61" s="328">
        <v>18</v>
      </c>
      <c r="H61" s="326">
        <v>47</v>
      </c>
      <c r="I61" s="327">
        <v>16</v>
      </c>
      <c r="J61" s="328">
        <v>167</v>
      </c>
      <c r="K61" s="326">
        <v>327</v>
      </c>
      <c r="L61" s="327">
        <v>6</v>
      </c>
      <c r="M61" s="328">
        <v>475</v>
      </c>
      <c r="N61" s="326">
        <v>69</v>
      </c>
      <c r="O61" s="328">
        <v>17</v>
      </c>
      <c r="P61" s="326">
        <v>96</v>
      </c>
      <c r="Q61" s="327">
        <v>25</v>
      </c>
      <c r="R61" s="328">
        <v>170</v>
      </c>
    </row>
    <row r="62" spans="1:18" ht="15">
      <c r="A62" s="316" t="s">
        <v>431</v>
      </c>
      <c r="B62" s="316" t="s">
        <v>209</v>
      </c>
      <c r="C62" s="326">
        <v>56</v>
      </c>
      <c r="D62" s="327">
        <v>2</v>
      </c>
      <c r="E62" s="328">
        <v>36</v>
      </c>
      <c r="F62" s="326">
        <v>9</v>
      </c>
      <c r="G62" s="328">
        <v>2</v>
      </c>
      <c r="H62" s="326">
        <v>6</v>
      </c>
      <c r="I62" s="327">
        <v>1</v>
      </c>
      <c r="J62" s="328">
        <v>14</v>
      </c>
      <c r="K62" s="326">
        <v>73</v>
      </c>
      <c r="L62" s="327">
        <v>2</v>
      </c>
      <c r="M62" s="328">
        <v>70</v>
      </c>
      <c r="N62" s="326">
        <v>5</v>
      </c>
      <c r="O62" s="328">
        <v>2</v>
      </c>
      <c r="P62" s="326">
        <v>4</v>
      </c>
      <c r="Q62" s="327">
        <v>0</v>
      </c>
      <c r="R62" s="328">
        <v>14</v>
      </c>
    </row>
    <row r="63" spans="1:18" ht="15">
      <c r="A63" s="314" t="s">
        <v>432</v>
      </c>
      <c r="B63" s="314" t="s">
        <v>210</v>
      </c>
      <c r="C63" s="326">
        <v>24</v>
      </c>
      <c r="D63" s="327">
        <v>5</v>
      </c>
      <c r="E63" s="328">
        <v>48</v>
      </c>
      <c r="F63" s="326">
        <v>9</v>
      </c>
      <c r="G63" s="328">
        <v>8</v>
      </c>
      <c r="H63" s="326">
        <v>11</v>
      </c>
      <c r="I63" s="327">
        <v>6</v>
      </c>
      <c r="J63" s="328">
        <v>17</v>
      </c>
      <c r="K63" s="326">
        <v>18</v>
      </c>
      <c r="L63" s="327">
        <v>7</v>
      </c>
      <c r="M63" s="328">
        <v>67</v>
      </c>
      <c r="N63" s="326">
        <v>12</v>
      </c>
      <c r="O63" s="328">
        <v>10</v>
      </c>
      <c r="P63" s="326">
        <v>7</v>
      </c>
      <c r="Q63" s="327">
        <v>3</v>
      </c>
      <c r="R63" s="328">
        <v>20</v>
      </c>
    </row>
    <row r="64" spans="1:18" ht="15">
      <c r="A64" s="316" t="s">
        <v>433</v>
      </c>
      <c r="B64" s="316" t="s">
        <v>211</v>
      </c>
      <c r="C64" s="326">
        <v>214</v>
      </c>
      <c r="D64" s="327">
        <v>2</v>
      </c>
      <c r="E64" s="328">
        <v>149</v>
      </c>
      <c r="F64" s="326">
        <v>21</v>
      </c>
      <c r="G64" s="328">
        <v>9</v>
      </c>
      <c r="H64" s="326">
        <v>25</v>
      </c>
      <c r="I64" s="327">
        <v>5</v>
      </c>
      <c r="J64" s="328">
        <v>86</v>
      </c>
      <c r="K64" s="326">
        <v>148</v>
      </c>
      <c r="L64" s="327">
        <v>6</v>
      </c>
      <c r="M64" s="328">
        <v>310</v>
      </c>
      <c r="N64" s="326">
        <v>27</v>
      </c>
      <c r="O64" s="328">
        <v>12</v>
      </c>
      <c r="P64" s="326">
        <v>36</v>
      </c>
      <c r="Q64" s="327">
        <v>14</v>
      </c>
      <c r="R64" s="328">
        <v>86</v>
      </c>
    </row>
    <row r="65" spans="1:18" ht="15">
      <c r="A65" s="314" t="s">
        <v>434</v>
      </c>
      <c r="B65" s="314" t="s">
        <v>212</v>
      </c>
      <c r="C65" s="326">
        <v>477</v>
      </c>
      <c r="D65" s="327">
        <v>12</v>
      </c>
      <c r="E65" s="328">
        <v>700</v>
      </c>
      <c r="F65" s="326">
        <v>54</v>
      </c>
      <c r="G65" s="328">
        <v>11</v>
      </c>
      <c r="H65" s="326">
        <v>45</v>
      </c>
      <c r="I65" s="327">
        <v>11</v>
      </c>
      <c r="J65" s="328">
        <v>270</v>
      </c>
      <c r="K65" s="326">
        <v>423</v>
      </c>
      <c r="L65" s="327">
        <v>6</v>
      </c>
      <c r="M65" s="328">
        <v>864</v>
      </c>
      <c r="N65" s="326">
        <v>65</v>
      </c>
      <c r="O65" s="328">
        <v>9</v>
      </c>
      <c r="P65" s="326">
        <v>72</v>
      </c>
      <c r="Q65" s="327">
        <v>14</v>
      </c>
      <c r="R65" s="328">
        <v>323</v>
      </c>
    </row>
    <row r="66" spans="1:18" ht="15">
      <c r="A66" s="316" t="s">
        <v>435</v>
      </c>
      <c r="B66" s="316" t="s">
        <v>213</v>
      </c>
      <c r="C66" s="326">
        <v>129</v>
      </c>
      <c r="D66" s="327">
        <v>13</v>
      </c>
      <c r="E66" s="328">
        <v>160</v>
      </c>
      <c r="F66" s="326">
        <v>14</v>
      </c>
      <c r="G66" s="328">
        <v>7</v>
      </c>
      <c r="H66" s="326">
        <v>22</v>
      </c>
      <c r="I66" s="327">
        <v>18</v>
      </c>
      <c r="J66" s="328">
        <v>101</v>
      </c>
      <c r="K66" s="326">
        <v>106</v>
      </c>
      <c r="L66" s="327">
        <v>5</v>
      </c>
      <c r="M66" s="328">
        <v>329</v>
      </c>
      <c r="N66" s="326">
        <v>15</v>
      </c>
      <c r="O66" s="328">
        <v>20</v>
      </c>
      <c r="P66" s="326">
        <v>24</v>
      </c>
      <c r="Q66" s="327">
        <v>14</v>
      </c>
      <c r="R66" s="328">
        <v>127</v>
      </c>
    </row>
    <row r="67" spans="1:18" ht="15">
      <c r="A67" s="314" t="s">
        <v>436</v>
      </c>
      <c r="B67" s="314" t="s">
        <v>214</v>
      </c>
      <c r="C67" s="326">
        <v>364</v>
      </c>
      <c r="D67" s="327">
        <v>9</v>
      </c>
      <c r="E67" s="328">
        <v>129</v>
      </c>
      <c r="F67" s="326">
        <v>16</v>
      </c>
      <c r="G67" s="328">
        <v>12</v>
      </c>
      <c r="H67" s="326">
        <v>35</v>
      </c>
      <c r="I67" s="327">
        <v>8</v>
      </c>
      <c r="J67" s="328">
        <v>79</v>
      </c>
      <c r="K67" s="326">
        <v>283</v>
      </c>
      <c r="L67" s="327">
        <v>8</v>
      </c>
      <c r="M67" s="328">
        <v>238</v>
      </c>
      <c r="N67" s="326">
        <v>29</v>
      </c>
      <c r="O67" s="328">
        <v>9</v>
      </c>
      <c r="P67" s="326">
        <v>51</v>
      </c>
      <c r="Q67" s="327">
        <v>12</v>
      </c>
      <c r="R67" s="328">
        <v>62</v>
      </c>
    </row>
    <row r="68" spans="1:18" ht="15">
      <c r="A68" s="316" t="s">
        <v>437</v>
      </c>
      <c r="B68" s="316" t="s">
        <v>215</v>
      </c>
      <c r="C68" s="326">
        <v>13</v>
      </c>
      <c r="D68" s="327">
        <v>0</v>
      </c>
      <c r="E68" s="328">
        <v>34</v>
      </c>
      <c r="F68" s="326">
        <v>1</v>
      </c>
      <c r="G68" s="328">
        <v>2</v>
      </c>
      <c r="H68" s="326">
        <v>2</v>
      </c>
      <c r="I68" s="327">
        <v>4</v>
      </c>
      <c r="J68" s="328">
        <v>25</v>
      </c>
      <c r="K68" s="326">
        <v>17</v>
      </c>
      <c r="L68" s="327">
        <v>0</v>
      </c>
      <c r="M68" s="328">
        <v>49</v>
      </c>
      <c r="N68" s="326">
        <v>1</v>
      </c>
      <c r="O68" s="328">
        <v>4</v>
      </c>
      <c r="P68" s="326">
        <v>5</v>
      </c>
      <c r="Q68" s="327">
        <v>0</v>
      </c>
      <c r="R68" s="328">
        <v>29</v>
      </c>
    </row>
    <row r="69" spans="1:18" ht="15">
      <c r="A69" s="314" t="s">
        <v>438</v>
      </c>
      <c r="B69" s="314" t="s">
        <v>216</v>
      </c>
      <c r="C69" s="326">
        <v>612</v>
      </c>
      <c r="D69" s="327">
        <v>9</v>
      </c>
      <c r="E69" s="328">
        <v>394</v>
      </c>
      <c r="F69" s="326">
        <v>54</v>
      </c>
      <c r="G69" s="328">
        <v>5</v>
      </c>
      <c r="H69" s="326">
        <v>28</v>
      </c>
      <c r="I69" s="327">
        <v>3</v>
      </c>
      <c r="J69" s="328">
        <v>84</v>
      </c>
      <c r="K69" s="326">
        <v>598</v>
      </c>
      <c r="L69" s="327">
        <v>10</v>
      </c>
      <c r="M69" s="328">
        <v>567</v>
      </c>
      <c r="N69" s="326">
        <v>49</v>
      </c>
      <c r="O69" s="328">
        <v>8</v>
      </c>
      <c r="P69" s="326">
        <v>44</v>
      </c>
      <c r="Q69" s="327">
        <v>7</v>
      </c>
      <c r="R69" s="328">
        <v>69</v>
      </c>
    </row>
    <row r="70" spans="1:18" ht="15">
      <c r="A70" s="316" t="s">
        <v>439</v>
      </c>
      <c r="B70" s="316" t="s">
        <v>217</v>
      </c>
      <c r="C70" s="326">
        <v>129</v>
      </c>
      <c r="D70" s="327">
        <v>1</v>
      </c>
      <c r="E70" s="328">
        <v>146</v>
      </c>
      <c r="F70" s="326">
        <v>24</v>
      </c>
      <c r="G70" s="328">
        <v>9</v>
      </c>
      <c r="H70" s="326">
        <v>15</v>
      </c>
      <c r="I70" s="327">
        <v>5</v>
      </c>
      <c r="J70" s="328">
        <v>53</v>
      </c>
      <c r="K70" s="326">
        <v>104</v>
      </c>
      <c r="L70" s="327">
        <v>4</v>
      </c>
      <c r="M70" s="328">
        <v>184</v>
      </c>
      <c r="N70" s="326">
        <v>14</v>
      </c>
      <c r="O70" s="328">
        <v>8</v>
      </c>
      <c r="P70" s="326">
        <v>29</v>
      </c>
      <c r="Q70" s="327">
        <v>7</v>
      </c>
      <c r="R70" s="328">
        <v>55</v>
      </c>
    </row>
    <row r="71" spans="1:18" ht="15">
      <c r="A71" s="314" t="s">
        <v>440</v>
      </c>
      <c r="B71" s="314" t="s">
        <v>218</v>
      </c>
      <c r="C71" s="326">
        <v>213</v>
      </c>
      <c r="D71" s="327">
        <v>7</v>
      </c>
      <c r="E71" s="328">
        <v>276</v>
      </c>
      <c r="F71" s="326">
        <v>43</v>
      </c>
      <c r="G71" s="328">
        <v>17</v>
      </c>
      <c r="H71" s="326">
        <v>49</v>
      </c>
      <c r="I71" s="327">
        <v>16</v>
      </c>
      <c r="J71" s="328">
        <v>106</v>
      </c>
      <c r="K71" s="326">
        <v>193</v>
      </c>
      <c r="L71" s="327">
        <v>11</v>
      </c>
      <c r="M71" s="328">
        <v>349</v>
      </c>
      <c r="N71" s="326">
        <v>62</v>
      </c>
      <c r="O71" s="328">
        <v>45</v>
      </c>
      <c r="P71" s="326">
        <v>26</v>
      </c>
      <c r="Q71" s="327">
        <v>30</v>
      </c>
      <c r="R71" s="328">
        <v>109</v>
      </c>
    </row>
    <row r="72" spans="1:18" ht="15">
      <c r="A72" s="316" t="s">
        <v>441</v>
      </c>
      <c r="B72" s="316" t="s">
        <v>219</v>
      </c>
      <c r="C72" s="326">
        <v>67</v>
      </c>
      <c r="D72" s="327">
        <v>5</v>
      </c>
      <c r="E72" s="328">
        <v>115</v>
      </c>
      <c r="F72" s="326">
        <v>8</v>
      </c>
      <c r="G72" s="328">
        <v>10</v>
      </c>
      <c r="H72" s="326">
        <v>15</v>
      </c>
      <c r="I72" s="327">
        <v>6</v>
      </c>
      <c r="J72" s="328">
        <v>59</v>
      </c>
      <c r="K72" s="326">
        <v>72</v>
      </c>
      <c r="L72" s="327">
        <v>8</v>
      </c>
      <c r="M72" s="328">
        <v>178</v>
      </c>
      <c r="N72" s="326">
        <v>20</v>
      </c>
      <c r="O72" s="328">
        <v>13</v>
      </c>
      <c r="P72" s="326">
        <v>13</v>
      </c>
      <c r="Q72" s="327">
        <v>16</v>
      </c>
      <c r="R72" s="328">
        <v>65</v>
      </c>
    </row>
    <row r="73" spans="1:18" ht="15">
      <c r="A73" s="314" t="s">
        <v>442</v>
      </c>
      <c r="B73" s="314" t="s">
        <v>220</v>
      </c>
      <c r="C73" s="326">
        <v>115</v>
      </c>
      <c r="D73" s="327">
        <v>1</v>
      </c>
      <c r="E73" s="328">
        <v>160</v>
      </c>
      <c r="F73" s="326">
        <v>24</v>
      </c>
      <c r="G73" s="328">
        <v>12</v>
      </c>
      <c r="H73" s="326">
        <v>26</v>
      </c>
      <c r="I73" s="327">
        <v>6</v>
      </c>
      <c r="J73" s="328">
        <v>146</v>
      </c>
      <c r="K73" s="326">
        <v>103</v>
      </c>
      <c r="L73" s="327">
        <v>3</v>
      </c>
      <c r="M73" s="328">
        <v>270</v>
      </c>
      <c r="N73" s="326">
        <v>31</v>
      </c>
      <c r="O73" s="328">
        <v>8</v>
      </c>
      <c r="P73" s="326">
        <v>38</v>
      </c>
      <c r="Q73" s="327">
        <v>6</v>
      </c>
      <c r="R73" s="328">
        <v>192</v>
      </c>
    </row>
    <row r="74" spans="1:18" ht="15">
      <c r="A74" s="316" t="s">
        <v>443</v>
      </c>
      <c r="B74" s="316" t="s">
        <v>221</v>
      </c>
      <c r="C74" s="326">
        <v>155</v>
      </c>
      <c r="D74" s="327">
        <v>3</v>
      </c>
      <c r="E74" s="328">
        <v>107</v>
      </c>
      <c r="F74" s="326">
        <v>26</v>
      </c>
      <c r="G74" s="328">
        <v>6</v>
      </c>
      <c r="H74" s="326">
        <v>27</v>
      </c>
      <c r="I74" s="327">
        <v>5</v>
      </c>
      <c r="J74" s="328">
        <v>36</v>
      </c>
      <c r="K74" s="326">
        <v>132</v>
      </c>
      <c r="L74" s="327">
        <v>1</v>
      </c>
      <c r="M74" s="328">
        <v>127</v>
      </c>
      <c r="N74" s="326">
        <v>28</v>
      </c>
      <c r="O74" s="328">
        <v>5</v>
      </c>
      <c r="P74" s="326">
        <v>42</v>
      </c>
      <c r="Q74" s="327">
        <v>9</v>
      </c>
      <c r="R74" s="328">
        <v>32</v>
      </c>
    </row>
    <row r="75" spans="1:18" ht="15">
      <c r="A75" s="314" t="s">
        <v>444</v>
      </c>
      <c r="B75" s="314" t="s">
        <v>222</v>
      </c>
      <c r="C75" s="326">
        <v>8</v>
      </c>
      <c r="D75" s="327">
        <v>1</v>
      </c>
      <c r="E75" s="328">
        <v>16</v>
      </c>
      <c r="F75" s="326">
        <v>4</v>
      </c>
      <c r="G75" s="328">
        <v>3</v>
      </c>
      <c r="H75" s="326">
        <v>1</v>
      </c>
      <c r="I75" s="327">
        <v>1</v>
      </c>
      <c r="J75" s="328">
        <v>17</v>
      </c>
      <c r="K75" s="326">
        <v>11</v>
      </c>
      <c r="L75" s="327">
        <v>0</v>
      </c>
      <c r="M75" s="328">
        <v>30</v>
      </c>
      <c r="N75" s="326">
        <v>2</v>
      </c>
      <c r="O75" s="328">
        <v>2</v>
      </c>
      <c r="P75" s="326">
        <v>3</v>
      </c>
      <c r="Q75" s="327">
        <v>2</v>
      </c>
      <c r="R75" s="328">
        <v>14</v>
      </c>
    </row>
    <row r="76" spans="1:18" ht="15">
      <c r="A76" s="316" t="s">
        <v>445</v>
      </c>
      <c r="B76" s="316" t="s">
        <v>223</v>
      </c>
      <c r="C76" s="326">
        <v>98</v>
      </c>
      <c r="D76" s="327">
        <v>7</v>
      </c>
      <c r="E76" s="328">
        <v>113</v>
      </c>
      <c r="F76" s="326">
        <v>5</v>
      </c>
      <c r="G76" s="328">
        <v>4</v>
      </c>
      <c r="H76" s="326">
        <v>15</v>
      </c>
      <c r="I76" s="327">
        <v>8</v>
      </c>
      <c r="J76" s="328">
        <v>37</v>
      </c>
      <c r="K76" s="326">
        <v>118</v>
      </c>
      <c r="L76" s="327">
        <v>9</v>
      </c>
      <c r="M76" s="328">
        <v>207</v>
      </c>
      <c r="N76" s="326">
        <v>19</v>
      </c>
      <c r="O76" s="328">
        <v>8</v>
      </c>
      <c r="P76" s="326">
        <v>8</v>
      </c>
      <c r="Q76" s="327">
        <v>0</v>
      </c>
      <c r="R76" s="328">
        <v>55</v>
      </c>
    </row>
    <row r="77" spans="1:18" ht="15">
      <c r="A77" s="314" t="s">
        <v>446</v>
      </c>
      <c r="B77" s="314" t="s">
        <v>224</v>
      </c>
      <c r="C77" s="326">
        <v>78</v>
      </c>
      <c r="D77" s="327">
        <v>0</v>
      </c>
      <c r="E77" s="328">
        <v>44</v>
      </c>
      <c r="F77" s="326">
        <v>8</v>
      </c>
      <c r="G77" s="328">
        <v>8</v>
      </c>
      <c r="H77" s="326">
        <v>6</v>
      </c>
      <c r="I77" s="327">
        <v>5</v>
      </c>
      <c r="J77" s="328">
        <v>19</v>
      </c>
      <c r="K77" s="326">
        <v>62</v>
      </c>
      <c r="L77" s="327">
        <v>1</v>
      </c>
      <c r="M77" s="328">
        <v>133</v>
      </c>
      <c r="N77" s="326">
        <v>8</v>
      </c>
      <c r="O77" s="328">
        <v>6</v>
      </c>
      <c r="P77" s="326">
        <v>8</v>
      </c>
      <c r="Q77" s="327">
        <v>7</v>
      </c>
      <c r="R77" s="328">
        <v>14</v>
      </c>
    </row>
    <row r="78" spans="1:18" ht="15">
      <c r="A78" s="316" t="s">
        <v>447</v>
      </c>
      <c r="B78" s="316" t="s">
        <v>225</v>
      </c>
      <c r="C78" s="326">
        <v>180</v>
      </c>
      <c r="D78" s="327">
        <v>1</v>
      </c>
      <c r="E78" s="328">
        <v>106</v>
      </c>
      <c r="F78" s="326">
        <v>18</v>
      </c>
      <c r="G78" s="328">
        <v>0</v>
      </c>
      <c r="H78" s="326">
        <v>11</v>
      </c>
      <c r="I78" s="327">
        <v>0</v>
      </c>
      <c r="J78" s="328">
        <v>25</v>
      </c>
      <c r="K78" s="326">
        <v>167</v>
      </c>
      <c r="L78" s="327">
        <v>4</v>
      </c>
      <c r="M78" s="328">
        <v>153</v>
      </c>
      <c r="N78" s="326">
        <v>12</v>
      </c>
      <c r="O78" s="328">
        <v>2</v>
      </c>
      <c r="P78" s="326">
        <v>8</v>
      </c>
      <c r="Q78" s="327">
        <v>0</v>
      </c>
      <c r="R78" s="328">
        <v>16</v>
      </c>
    </row>
    <row r="79" spans="1:18" ht="15">
      <c r="A79" s="314" t="s">
        <v>448</v>
      </c>
      <c r="B79" s="314" t="s">
        <v>226</v>
      </c>
      <c r="C79" s="326">
        <v>121</v>
      </c>
      <c r="D79" s="327">
        <v>1</v>
      </c>
      <c r="E79" s="328">
        <v>40</v>
      </c>
      <c r="F79" s="326">
        <v>19</v>
      </c>
      <c r="G79" s="328">
        <v>3</v>
      </c>
      <c r="H79" s="326">
        <v>6</v>
      </c>
      <c r="I79" s="327">
        <v>1</v>
      </c>
      <c r="J79" s="328">
        <v>4</v>
      </c>
      <c r="K79" s="326">
        <v>138</v>
      </c>
      <c r="L79" s="327">
        <v>4</v>
      </c>
      <c r="M79" s="328">
        <v>71</v>
      </c>
      <c r="N79" s="326">
        <v>5</v>
      </c>
      <c r="O79" s="328">
        <v>0</v>
      </c>
      <c r="P79" s="326">
        <v>8</v>
      </c>
      <c r="Q79" s="327">
        <v>0</v>
      </c>
      <c r="R79" s="328">
        <v>9</v>
      </c>
    </row>
    <row r="80" spans="1:18" ht="15">
      <c r="A80" s="316" t="s">
        <v>449</v>
      </c>
      <c r="B80" s="316" t="s">
        <v>227</v>
      </c>
      <c r="C80" s="326">
        <v>27</v>
      </c>
      <c r="D80" s="327">
        <v>0</v>
      </c>
      <c r="E80" s="328">
        <v>80</v>
      </c>
      <c r="F80" s="326">
        <v>5</v>
      </c>
      <c r="G80" s="328">
        <v>1</v>
      </c>
      <c r="H80" s="326">
        <v>3</v>
      </c>
      <c r="I80" s="327">
        <v>6</v>
      </c>
      <c r="J80" s="328">
        <v>28</v>
      </c>
      <c r="K80" s="326">
        <v>13</v>
      </c>
      <c r="L80" s="327">
        <v>1</v>
      </c>
      <c r="M80" s="328">
        <v>83</v>
      </c>
      <c r="N80" s="326">
        <v>5</v>
      </c>
      <c r="O80" s="328">
        <v>3</v>
      </c>
      <c r="P80" s="326">
        <v>11</v>
      </c>
      <c r="Q80" s="327">
        <v>0</v>
      </c>
      <c r="R80" s="328">
        <v>41</v>
      </c>
    </row>
    <row r="81" spans="1:18" ht="15">
      <c r="A81" s="314" t="s">
        <v>450</v>
      </c>
      <c r="B81" s="314" t="s">
        <v>228</v>
      </c>
      <c r="C81" s="326">
        <v>22</v>
      </c>
      <c r="D81" s="327">
        <v>0</v>
      </c>
      <c r="E81" s="328">
        <v>23</v>
      </c>
      <c r="F81" s="326">
        <v>1</v>
      </c>
      <c r="G81" s="328">
        <v>0</v>
      </c>
      <c r="H81" s="326">
        <v>1</v>
      </c>
      <c r="I81" s="327">
        <v>0</v>
      </c>
      <c r="J81" s="328">
        <v>10</v>
      </c>
      <c r="K81" s="326">
        <v>12</v>
      </c>
      <c r="L81" s="327">
        <v>0</v>
      </c>
      <c r="M81" s="328">
        <v>21</v>
      </c>
      <c r="N81" s="326">
        <v>0</v>
      </c>
      <c r="O81" s="328">
        <v>0</v>
      </c>
      <c r="P81" s="326">
        <v>0</v>
      </c>
      <c r="Q81" s="327">
        <v>0</v>
      </c>
      <c r="R81" s="328">
        <v>22</v>
      </c>
    </row>
    <row r="82" spans="1:18" ht="15">
      <c r="A82" s="316" t="s">
        <v>451</v>
      </c>
      <c r="B82" s="316" t="s">
        <v>229</v>
      </c>
      <c r="C82" s="326">
        <v>31</v>
      </c>
      <c r="D82" s="327">
        <v>8</v>
      </c>
      <c r="E82" s="328">
        <v>58</v>
      </c>
      <c r="F82" s="326">
        <v>7</v>
      </c>
      <c r="G82" s="328">
        <v>3</v>
      </c>
      <c r="H82" s="326">
        <v>2</v>
      </c>
      <c r="I82" s="327">
        <v>0</v>
      </c>
      <c r="J82" s="328">
        <v>28</v>
      </c>
      <c r="K82" s="326">
        <v>37</v>
      </c>
      <c r="L82" s="327">
        <v>1</v>
      </c>
      <c r="M82" s="328">
        <v>87</v>
      </c>
      <c r="N82" s="326">
        <v>5</v>
      </c>
      <c r="O82" s="328">
        <v>1</v>
      </c>
      <c r="P82" s="326">
        <v>3</v>
      </c>
      <c r="Q82" s="327">
        <v>0</v>
      </c>
      <c r="R82" s="328">
        <v>34</v>
      </c>
    </row>
    <row r="83" spans="1:18" ht="15">
      <c r="A83" s="314" t="s">
        <v>452</v>
      </c>
      <c r="B83" s="314" t="s">
        <v>230</v>
      </c>
      <c r="C83" s="326">
        <v>157</v>
      </c>
      <c r="D83" s="327">
        <v>2</v>
      </c>
      <c r="E83" s="328">
        <v>129</v>
      </c>
      <c r="F83" s="326">
        <v>17</v>
      </c>
      <c r="G83" s="328">
        <v>7</v>
      </c>
      <c r="H83" s="326">
        <v>21</v>
      </c>
      <c r="I83" s="327">
        <v>0</v>
      </c>
      <c r="J83" s="328">
        <v>38</v>
      </c>
      <c r="K83" s="326">
        <v>146</v>
      </c>
      <c r="L83" s="327">
        <v>1</v>
      </c>
      <c r="M83" s="328">
        <v>161</v>
      </c>
      <c r="N83" s="326">
        <v>16</v>
      </c>
      <c r="O83" s="328">
        <v>2</v>
      </c>
      <c r="P83" s="326">
        <v>32</v>
      </c>
      <c r="Q83" s="327">
        <v>5</v>
      </c>
      <c r="R83" s="328">
        <v>40</v>
      </c>
    </row>
    <row r="84" spans="1:18" ht="15">
      <c r="A84" s="316" t="s">
        <v>453</v>
      </c>
      <c r="B84" s="316" t="s">
        <v>231</v>
      </c>
      <c r="C84" s="326">
        <v>71</v>
      </c>
      <c r="D84" s="327">
        <v>1</v>
      </c>
      <c r="E84" s="328">
        <v>92</v>
      </c>
      <c r="F84" s="326">
        <v>17</v>
      </c>
      <c r="G84" s="328">
        <v>26</v>
      </c>
      <c r="H84" s="326">
        <v>12</v>
      </c>
      <c r="I84" s="327">
        <v>18</v>
      </c>
      <c r="J84" s="328">
        <v>53</v>
      </c>
      <c r="K84" s="326">
        <v>88</v>
      </c>
      <c r="L84" s="327">
        <v>6</v>
      </c>
      <c r="M84" s="328">
        <v>188</v>
      </c>
      <c r="N84" s="326">
        <v>12</v>
      </c>
      <c r="O84" s="328">
        <v>28</v>
      </c>
      <c r="P84" s="326">
        <v>7</v>
      </c>
      <c r="Q84" s="327">
        <v>19</v>
      </c>
      <c r="R84" s="328">
        <v>40</v>
      </c>
    </row>
    <row r="85" spans="1:18" ht="15">
      <c r="A85" s="314" t="s">
        <v>454</v>
      </c>
      <c r="B85" s="314" t="s">
        <v>232</v>
      </c>
      <c r="C85" s="326">
        <v>56</v>
      </c>
      <c r="D85" s="327">
        <v>3</v>
      </c>
      <c r="E85" s="328">
        <v>54</v>
      </c>
      <c r="F85" s="326">
        <v>2</v>
      </c>
      <c r="G85" s="328">
        <v>0</v>
      </c>
      <c r="H85" s="326">
        <v>6</v>
      </c>
      <c r="I85" s="327">
        <v>1</v>
      </c>
      <c r="J85" s="328">
        <v>11</v>
      </c>
      <c r="K85" s="326">
        <v>48</v>
      </c>
      <c r="L85" s="327">
        <v>3</v>
      </c>
      <c r="M85" s="328">
        <v>59</v>
      </c>
      <c r="N85" s="326">
        <v>5</v>
      </c>
      <c r="O85" s="328">
        <v>1</v>
      </c>
      <c r="P85" s="326">
        <v>1</v>
      </c>
      <c r="Q85" s="327">
        <v>2</v>
      </c>
      <c r="R85" s="328">
        <v>15</v>
      </c>
    </row>
    <row r="86" spans="1:18" ht="15">
      <c r="A86" s="316" t="s">
        <v>455</v>
      </c>
      <c r="B86" s="316" t="s">
        <v>233</v>
      </c>
      <c r="C86" s="326">
        <v>164</v>
      </c>
      <c r="D86" s="327">
        <v>1</v>
      </c>
      <c r="E86" s="328">
        <v>105</v>
      </c>
      <c r="F86" s="326">
        <v>18</v>
      </c>
      <c r="G86" s="328">
        <v>4</v>
      </c>
      <c r="H86" s="326">
        <v>33</v>
      </c>
      <c r="I86" s="327">
        <v>1</v>
      </c>
      <c r="J86" s="328">
        <v>34</v>
      </c>
      <c r="K86" s="326">
        <v>96</v>
      </c>
      <c r="L86" s="327">
        <v>4</v>
      </c>
      <c r="M86" s="328">
        <v>250</v>
      </c>
      <c r="N86" s="326">
        <v>39</v>
      </c>
      <c r="O86" s="328">
        <v>9</v>
      </c>
      <c r="P86" s="326">
        <v>22</v>
      </c>
      <c r="Q86" s="327">
        <v>6</v>
      </c>
      <c r="R86" s="328">
        <v>38</v>
      </c>
    </row>
    <row r="87" spans="1:18" ht="15" thickBot="1">
      <c r="A87" s="317" t="s">
        <v>456</v>
      </c>
      <c r="B87" s="329" t="s">
        <v>234</v>
      </c>
      <c r="C87" s="326">
        <v>129</v>
      </c>
      <c r="D87" s="327">
        <v>1</v>
      </c>
      <c r="E87" s="328">
        <v>105</v>
      </c>
      <c r="F87" s="326">
        <v>21</v>
      </c>
      <c r="G87" s="328">
        <v>0</v>
      </c>
      <c r="H87" s="326">
        <v>21</v>
      </c>
      <c r="I87" s="327">
        <v>1</v>
      </c>
      <c r="J87" s="328">
        <v>29</v>
      </c>
      <c r="K87" s="326">
        <v>124</v>
      </c>
      <c r="L87" s="327">
        <v>1</v>
      </c>
      <c r="M87" s="328">
        <v>148</v>
      </c>
      <c r="N87" s="326">
        <v>14</v>
      </c>
      <c r="O87" s="328">
        <v>7</v>
      </c>
      <c r="P87" s="326">
        <v>21</v>
      </c>
      <c r="Q87" s="327">
        <v>3</v>
      </c>
      <c r="R87" s="328">
        <v>31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55127</v>
      </c>
      <c r="D88" s="320">
        <f aca="true" t="shared" si="0" ref="D88:J88">SUM(D7:D87)</f>
        <v>761</v>
      </c>
      <c r="E88" s="330">
        <f t="shared" si="0"/>
        <v>38561</v>
      </c>
      <c r="F88" s="319">
        <f t="shared" si="0"/>
        <v>9046</v>
      </c>
      <c r="G88" s="330">
        <f t="shared" si="0"/>
        <v>1329</v>
      </c>
      <c r="H88" s="319">
        <f t="shared" si="0"/>
        <v>9559</v>
      </c>
      <c r="I88" s="320">
        <f t="shared" si="0"/>
        <v>1292</v>
      </c>
      <c r="J88" s="330">
        <f t="shared" si="0"/>
        <v>15862</v>
      </c>
      <c r="K88" s="319">
        <f>SUM(K7:K87)</f>
        <v>47495</v>
      </c>
      <c r="L88" s="320">
        <f aca="true" t="shared" si="1" ref="L88:Q88">SUM(L7:L87)</f>
        <v>860</v>
      </c>
      <c r="M88" s="330">
        <f t="shared" si="1"/>
        <v>58625</v>
      </c>
      <c r="N88" s="319">
        <f t="shared" si="1"/>
        <v>11320</v>
      </c>
      <c r="O88" s="330">
        <f t="shared" si="1"/>
        <v>1735</v>
      </c>
      <c r="P88" s="319">
        <f t="shared" si="1"/>
        <v>10735</v>
      </c>
      <c r="Q88" s="320">
        <f t="shared" si="1"/>
        <v>1443</v>
      </c>
      <c r="R88" s="321">
        <f>SUM(R7:R87)</f>
        <v>16334</v>
      </c>
    </row>
    <row r="89" spans="1:18" s="104" customFormat="1" ht="15.7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1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421875" style="0" customWidth="1"/>
    <col min="9" max="9" width="5.421875" style="0" customWidth="1"/>
    <col min="10" max="10" width="11.421875" style="0" customWidth="1"/>
    <col min="11" max="11" width="6.140625" style="0" customWidth="1"/>
    <col min="12" max="12" width="4.28125" style="0" customWidth="1"/>
    <col min="13" max="13" width="8.140625" style="0" customWidth="1"/>
  </cols>
  <sheetData>
    <row r="1" spans="2:14" s="95" customFormat="1" ht="17.25">
      <c r="B1" s="553" t="s">
        <v>595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291"/>
    </row>
    <row r="2" spans="2:12" s="95" customFormat="1" ht="15">
      <c r="B2" s="96"/>
      <c r="C2" s="96"/>
      <c r="L2" s="112"/>
    </row>
    <row r="3" spans="2:14" s="95" customFormat="1" ht="15">
      <c r="B3" s="555" t="s">
        <v>548</v>
      </c>
      <c r="C3" s="555"/>
      <c r="D3" s="555"/>
      <c r="E3" s="555"/>
      <c r="F3" s="555"/>
      <c r="G3" s="555"/>
      <c r="H3" s="555"/>
      <c r="I3" s="555"/>
      <c r="J3" s="555"/>
      <c r="K3" s="555"/>
      <c r="L3" s="347"/>
      <c r="M3" s="347"/>
      <c r="N3" s="342"/>
    </row>
    <row r="4" ht="15" thickBot="1">
      <c r="C4" s="276"/>
    </row>
    <row r="5" spans="2:13" ht="15" thickBot="1" thickTop="1">
      <c r="B5" s="556" t="s">
        <v>375</v>
      </c>
      <c r="C5" s="559" t="s">
        <v>546</v>
      </c>
      <c r="D5" s="562" t="s">
        <v>604</v>
      </c>
      <c r="E5" s="563"/>
      <c r="F5" s="563"/>
      <c r="G5" s="563"/>
      <c r="H5" s="563"/>
      <c r="I5" s="562" t="s">
        <v>605</v>
      </c>
      <c r="J5" s="563"/>
      <c r="K5" s="563"/>
      <c r="L5" s="563"/>
      <c r="M5" s="564"/>
    </row>
    <row r="6" spans="2:13" ht="21" thickTop="1">
      <c r="B6" s="557"/>
      <c r="C6" s="560"/>
      <c r="D6" s="565" t="s">
        <v>239</v>
      </c>
      <c r="E6" s="566"/>
      <c r="F6" s="343" t="s">
        <v>547</v>
      </c>
      <c r="G6" s="565" t="s">
        <v>7</v>
      </c>
      <c r="H6" s="566"/>
      <c r="I6" s="565" t="s">
        <v>239</v>
      </c>
      <c r="J6" s="566"/>
      <c r="K6" s="344" t="s">
        <v>547</v>
      </c>
      <c r="L6" s="565" t="s">
        <v>7</v>
      </c>
      <c r="M6" s="566"/>
    </row>
    <row r="7" spans="2:13" ht="15.75" customHeight="1" thickBot="1">
      <c r="B7" s="558"/>
      <c r="C7" s="561"/>
      <c r="D7" s="345" t="s">
        <v>9</v>
      </c>
      <c r="E7" s="346" t="s">
        <v>551</v>
      </c>
      <c r="F7" s="345" t="s">
        <v>9</v>
      </c>
      <c r="G7" s="345" t="s">
        <v>9</v>
      </c>
      <c r="H7" s="346" t="s">
        <v>551</v>
      </c>
      <c r="I7" s="345" t="s">
        <v>9</v>
      </c>
      <c r="J7" s="346" t="s">
        <v>551</v>
      </c>
      <c r="K7" s="345" t="s">
        <v>9</v>
      </c>
      <c r="L7" s="345" t="s">
        <v>9</v>
      </c>
      <c r="M7" s="346" t="s">
        <v>551</v>
      </c>
    </row>
    <row r="8" spans="2:14" ht="15" thickTop="1">
      <c r="B8" s="348" t="s">
        <v>376</v>
      </c>
      <c r="C8" s="348" t="s">
        <v>155</v>
      </c>
      <c r="D8" s="349">
        <v>106</v>
      </c>
      <c r="E8" s="350">
        <v>18060000</v>
      </c>
      <c r="F8" s="351">
        <v>20</v>
      </c>
      <c r="G8" s="349">
        <v>0</v>
      </c>
      <c r="H8" s="350">
        <v>0</v>
      </c>
      <c r="I8" s="349">
        <v>1243</v>
      </c>
      <c r="J8" s="350">
        <v>301206775</v>
      </c>
      <c r="K8" s="351">
        <v>406</v>
      </c>
      <c r="L8" s="349">
        <v>14</v>
      </c>
      <c r="M8" s="350">
        <v>42900</v>
      </c>
      <c r="N8" s="341"/>
    </row>
    <row r="9" spans="2:14" ht="14.25">
      <c r="B9" s="352" t="s">
        <v>377</v>
      </c>
      <c r="C9" s="352" t="s">
        <v>156</v>
      </c>
      <c r="D9" s="353">
        <v>17</v>
      </c>
      <c r="E9" s="354">
        <v>3005000</v>
      </c>
      <c r="F9" s="355">
        <v>6</v>
      </c>
      <c r="G9" s="353">
        <v>0</v>
      </c>
      <c r="H9" s="356">
        <v>0</v>
      </c>
      <c r="I9" s="353">
        <v>190</v>
      </c>
      <c r="J9" s="354">
        <v>31120000</v>
      </c>
      <c r="K9" s="355">
        <v>103</v>
      </c>
      <c r="L9" s="353">
        <v>8</v>
      </c>
      <c r="M9" s="354">
        <v>57800</v>
      </c>
      <c r="N9" s="341"/>
    </row>
    <row r="10" spans="2:14" ht="14.25">
      <c r="B10" s="357" t="s">
        <v>378</v>
      </c>
      <c r="C10" s="357" t="s">
        <v>157</v>
      </c>
      <c r="D10" s="353">
        <v>33</v>
      </c>
      <c r="E10" s="354">
        <v>2934000</v>
      </c>
      <c r="F10" s="355">
        <v>15</v>
      </c>
      <c r="G10" s="353">
        <v>0</v>
      </c>
      <c r="H10" s="356">
        <v>0</v>
      </c>
      <c r="I10" s="353">
        <v>310</v>
      </c>
      <c r="J10" s="354">
        <v>41877480</v>
      </c>
      <c r="K10" s="355">
        <v>222</v>
      </c>
      <c r="L10" s="353">
        <v>9</v>
      </c>
      <c r="M10" s="354">
        <v>6400</v>
      </c>
      <c r="N10" s="341"/>
    </row>
    <row r="11" spans="2:14" ht="14.25">
      <c r="B11" s="352" t="s">
        <v>379</v>
      </c>
      <c r="C11" s="352" t="s">
        <v>158</v>
      </c>
      <c r="D11" s="353">
        <v>5</v>
      </c>
      <c r="E11" s="354">
        <v>1350000</v>
      </c>
      <c r="F11" s="355">
        <v>8</v>
      </c>
      <c r="G11" s="353">
        <v>1</v>
      </c>
      <c r="H11" s="356">
        <v>700</v>
      </c>
      <c r="I11" s="353">
        <v>76</v>
      </c>
      <c r="J11" s="354">
        <v>19425000</v>
      </c>
      <c r="K11" s="355">
        <v>126</v>
      </c>
      <c r="L11" s="353">
        <v>1</v>
      </c>
      <c r="M11" s="356">
        <v>700</v>
      </c>
      <c r="N11" s="341"/>
    </row>
    <row r="12" spans="2:14" ht="14.25">
      <c r="B12" s="357" t="s">
        <v>380</v>
      </c>
      <c r="C12" s="357" t="s">
        <v>159</v>
      </c>
      <c r="D12" s="353">
        <v>7</v>
      </c>
      <c r="E12" s="354">
        <v>2460000</v>
      </c>
      <c r="F12" s="355">
        <v>4</v>
      </c>
      <c r="G12" s="353">
        <v>0</v>
      </c>
      <c r="H12" s="356">
        <v>0</v>
      </c>
      <c r="I12" s="353">
        <v>95</v>
      </c>
      <c r="J12" s="354">
        <v>22295000</v>
      </c>
      <c r="K12" s="355">
        <v>64</v>
      </c>
      <c r="L12" s="353">
        <v>3</v>
      </c>
      <c r="M12" s="356">
        <v>2100</v>
      </c>
      <c r="N12" s="341"/>
    </row>
    <row r="13" spans="2:14" ht="14.25">
      <c r="B13" s="352" t="s">
        <v>381</v>
      </c>
      <c r="C13" s="352" t="s">
        <v>160</v>
      </c>
      <c r="D13" s="353">
        <v>675</v>
      </c>
      <c r="E13" s="354">
        <v>385517198</v>
      </c>
      <c r="F13" s="355">
        <v>137</v>
      </c>
      <c r="G13" s="353">
        <v>16</v>
      </c>
      <c r="H13" s="354">
        <v>124800</v>
      </c>
      <c r="I13" s="358">
        <v>6749</v>
      </c>
      <c r="J13" s="354">
        <v>1211363598</v>
      </c>
      <c r="K13" s="355">
        <v>1836</v>
      </c>
      <c r="L13" s="353">
        <v>121</v>
      </c>
      <c r="M13" s="354">
        <v>244100</v>
      </c>
      <c r="N13" s="341"/>
    </row>
    <row r="14" spans="2:14" ht="14.25">
      <c r="B14" s="357" t="s">
        <v>382</v>
      </c>
      <c r="C14" s="357" t="s">
        <v>161</v>
      </c>
      <c r="D14" s="353">
        <v>200</v>
      </c>
      <c r="E14" s="354">
        <v>27323000</v>
      </c>
      <c r="F14" s="355">
        <v>145</v>
      </c>
      <c r="G14" s="353">
        <v>2</v>
      </c>
      <c r="H14" s="354">
        <v>2200</v>
      </c>
      <c r="I14" s="358">
        <v>2266</v>
      </c>
      <c r="J14" s="354">
        <v>299344550</v>
      </c>
      <c r="K14" s="355">
        <v>1911</v>
      </c>
      <c r="L14" s="353">
        <v>22</v>
      </c>
      <c r="M14" s="354">
        <v>65700</v>
      </c>
      <c r="N14" s="341"/>
    </row>
    <row r="15" spans="2:14" ht="14.25">
      <c r="B15" s="352" t="s">
        <v>383</v>
      </c>
      <c r="C15" s="352" t="s">
        <v>162</v>
      </c>
      <c r="D15" s="353">
        <v>2</v>
      </c>
      <c r="E15" s="354">
        <v>210000</v>
      </c>
      <c r="F15" s="355">
        <v>2</v>
      </c>
      <c r="G15" s="353">
        <v>0</v>
      </c>
      <c r="H15" s="356">
        <v>0</v>
      </c>
      <c r="I15" s="353">
        <v>35</v>
      </c>
      <c r="J15" s="354">
        <v>5780000</v>
      </c>
      <c r="K15" s="355">
        <v>46</v>
      </c>
      <c r="L15" s="353">
        <v>2</v>
      </c>
      <c r="M15" s="354">
        <v>4200</v>
      </c>
      <c r="N15" s="341"/>
    </row>
    <row r="16" spans="2:14" ht="14.25">
      <c r="B16" s="357" t="s">
        <v>384</v>
      </c>
      <c r="C16" s="357" t="s">
        <v>163</v>
      </c>
      <c r="D16" s="353">
        <v>42</v>
      </c>
      <c r="E16" s="354">
        <v>11450000</v>
      </c>
      <c r="F16" s="355">
        <v>66</v>
      </c>
      <c r="G16" s="353">
        <v>1</v>
      </c>
      <c r="H16" s="356">
        <v>5250</v>
      </c>
      <c r="I16" s="353">
        <v>451</v>
      </c>
      <c r="J16" s="354">
        <v>75029050</v>
      </c>
      <c r="K16" s="355">
        <v>732</v>
      </c>
      <c r="L16" s="353">
        <v>7</v>
      </c>
      <c r="M16" s="356">
        <v>15750</v>
      </c>
      <c r="N16" s="341"/>
    </row>
    <row r="17" spans="2:14" ht="14.25">
      <c r="B17" s="352" t="s">
        <v>385</v>
      </c>
      <c r="C17" s="352" t="s">
        <v>164</v>
      </c>
      <c r="D17" s="353">
        <v>26</v>
      </c>
      <c r="E17" s="354">
        <v>2915000</v>
      </c>
      <c r="F17" s="355">
        <v>34</v>
      </c>
      <c r="G17" s="353">
        <v>3</v>
      </c>
      <c r="H17" s="356">
        <v>53200</v>
      </c>
      <c r="I17" s="353">
        <v>376</v>
      </c>
      <c r="J17" s="354">
        <v>58508000</v>
      </c>
      <c r="K17" s="355">
        <v>327</v>
      </c>
      <c r="L17" s="353">
        <v>7</v>
      </c>
      <c r="M17" s="354">
        <v>70800</v>
      </c>
      <c r="N17" s="341"/>
    </row>
    <row r="18" spans="2:14" ht="14.25">
      <c r="B18" s="357" t="s">
        <v>386</v>
      </c>
      <c r="C18" s="357" t="s">
        <v>165</v>
      </c>
      <c r="D18" s="353">
        <v>6</v>
      </c>
      <c r="E18" s="354">
        <v>655000</v>
      </c>
      <c r="F18" s="355">
        <v>6</v>
      </c>
      <c r="G18" s="353">
        <v>0</v>
      </c>
      <c r="H18" s="356">
        <v>0</v>
      </c>
      <c r="I18" s="353">
        <v>66</v>
      </c>
      <c r="J18" s="354">
        <v>7670000</v>
      </c>
      <c r="K18" s="355">
        <v>79</v>
      </c>
      <c r="L18" s="353">
        <v>1</v>
      </c>
      <c r="M18" s="356">
        <v>700</v>
      </c>
      <c r="N18" s="341"/>
    </row>
    <row r="19" spans="2:14" ht="14.25">
      <c r="B19" s="352" t="s">
        <v>387</v>
      </c>
      <c r="C19" s="352" t="s">
        <v>166</v>
      </c>
      <c r="D19" s="353">
        <v>11</v>
      </c>
      <c r="E19" s="354">
        <v>960000</v>
      </c>
      <c r="F19" s="355">
        <v>5</v>
      </c>
      <c r="G19" s="353">
        <v>1</v>
      </c>
      <c r="H19" s="356">
        <v>700</v>
      </c>
      <c r="I19" s="353">
        <v>74</v>
      </c>
      <c r="J19" s="354">
        <v>10380000</v>
      </c>
      <c r="K19" s="355">
        <v>77</v>
      </c>
      <c r="L19" s="353">
        <v>2</v>
      </c>
      <c r="M19" s="354">
        <v>7700</v>
      </c>
      <c r="N19" s="341"/>
    </row>
    <row r="20" spans="2:14" ht="14.25">
      <c r="B20" s="357" t="s">
        <v>388</v>
      </c>
      <c r="C20" s="357" t="s">
        <v>167</v>
      </c>
      <c r="D20" s="353">
        <v>5</v>
      </c>
      <c r="E20" s="354">
        <v>3000000</v>
      </c>
      <c r="F20" s="355">
        <v>3</v>
      </c>
      <c r="G20" s="353">
        <v>0</v>
      </c>
      <c r="H20" s="356">
        <v>0</v>
      </c>
      <c r="I20" s="353">
        <v>57</v>
      </c>
      <c r="J20" s="354">
        <v>57825000</v>
      </c>
      <c r="K20" s="355">
        <v>42</v>
      </c>
      <c r="L20" s="353">
        <v>1</v>
      </c>
      <c r="M20" s="356">
        <v>7000</v>
      </c>
      <c r="N20" s="341"/>
    </row>
    <row r="21" spans="2:14" ht="14.25">
      <c r="B21" s="352" t="s">
        <v>389</v>
      </c>
      <c r="C21" s="352" t="s">
        <v>168</v>
      </c>
      <c r="D21" s="353">
        <v>8</v>
      </c>
      <c r="E21" s="354">
        <v>752000</v>
      </c>
      <c r="F21" s="355">
        <v>10</v>
      </c>
      <c r="G21" s="353">
        <v>1</v>
      </c>
      <c r="H21" s="354">
        <v>700</v>
      </c>
      <c r="I21" s="353">
        <v>119</v>
      </c>
      <c r="J21" s="354">
        <v>84282000</v>
      </c>
      <c r="K21" s="355">
        <v>102</v>
      </c>
      <c r="L21" s="353">
        <v>3</v>
      </c>
      <c r="M21" s="354">
        <v>51100</v>
      </c>
      <c r="N21" s="341"/>
    </row>
    <row r="22" spans="2:14" ht="14.25">
      <c r="B22" s="357" t="s">
        <v>390</v>
      </c>
      <c r="C22" s="357" t="s">
        <v>169</v>
      </c>
      <c r="D22" s="353">
        <v>10</v>
      </c>
      <c r="E22" s="354">
        <v>1540000</v>
      </c>
      <c r="F22" s="355">
        <v>5</v>
      </c>
      <c r="G22" s="353">
        <v>1</v>
      </c>
      <c r="H22" s="356">
        <v>700</v>
      </c>
      <c r="I22" s="353">
        <v>108</v>
      </c>
      <c r="J22" s="354">
        <v>13410000</v>
      </c>
      <c r="K22" s="355">
        <v>58</v>
      </c>
      <c r="L22" s="353">
        <v>3</v>
      </c>
      <c r="M22" s="356">
        <v>2100</v>
      </c>
      <c r="N22" s="341"/>
    </row>
    <row r="23" spans="2:14" ht="14.25">
      <c r="B23" s="352" t="s">
        <v>391</v>
      </c>
      <c r="C23" s="352" t="s">
        <v>170</v>
      </c>
      <c r="D23" s="353">
        <v>202</v>
      </c>
      <c r="E23" s="354">
        <v>19945000</v>
      </c>
      <c r="F23" s="355">
        <v>53</v>
      </c>
      <c r="G23" s="353">
        <v>0</v>
      </c>
      <c r="H23" s="354">
        <v>0</v>
      </c>
      <c r="I23" s="353">
        <v>1987</v>
      </c>
      <c r="J23" s="354">
        <v>293942185</v>
      </c>
      <c r="K23" s="355">
        <v>871</v>
      </c>
      <c r="L23" s="353">
        <v>23</v>
      </c>
      <c r="M23" s="354">
        <v>61600</v>
      </c>
      <c r="N23" s="341"/>
    </row>
    <row r="24" spans="2:14" ht="14.25">
      <c r="B24" s="357" t="s">
        <v>392</v>
      </c>
      <c r="C24" s="357" t="s">
        <v>171</v>
      </c>
      <c r="D24" s="353">
        <v>17</v>
      </c>
      <c r="E24" s="354">
        <v>1770000</v>
      </c>
      <c r="F24" s="355">
        <v>10</v>
      </c>
      <c r="G24" s="353">
        <v>1</v>
      </c>
      <c r="H24" s="356">
        <v>700</v>
      </c>
      <c r="I24" s="353">
        <v>179</v>
      </c>
      <c r="J24" s="354">
        <v>22068000</v>
      </c>
      <c r="K24" s="355">
        <v>135</v>
      </c>
      <c r="L24" s="353">
        <v>12</v>
      </c>
      <c r="M24" s="354">
        <v>13300</v>
      </c>
      <c r="N24" s="341"/>
    </row>
    <row r="25" spans="2:14" ht="14.25">
      <c r="B25" s="352" t="s">
        <v>393</v>
      </c>
      <c r="C25" s="352" t="s">
        <v>172</v>
      </c>
      <c r="D25" s="353">
        <v>5</v>
      </c>
      <c r="E25" s="354">
        <v>1190000</v>
      </c>
      <c r="F25" s="355">
        <v>4</v>
      </c>
      <c r="G25" s="353">
        <v>1</v>
      </c>
      <c r="H25" s="354">
        <v>700</v>
      </c>
      <c r="I25" s="353">
        <v>56</v>
      </c>
      <c r="J25" s="354">
        <v>20640000</v>
      </c>
      <c r="K25" s="355">
        <v>34</v>
      </c>
      <c r="L25" s="353">
        <v>11</v>
      </c>
      <c r="M25" s="354">
        <v>9200</v>
      </c>
      <c r="N25" s="341"/>
    </row>
    <row r="26" spans="2:14" ht="14.25">
      <c r="B26" s="357" t="s">
        <v>394</v>
      </c>
      <c r="C26" s="357" t="s">
        <v>173</v>
      </c>
      <c r="D26" s="353">
        <v>27</v>
      </c>
      <c r="E26" s="354">
        <v>2311250</v>
      </c>
      <c r="F26" s="355">
        <v>17</v>
      </c>
      <c r="G26" s="353">
        <v>0</v>
      </c>
      <c r="H26" s="354">
        <v>0</v>
      </c>
      <c r="I26" s="353">
        <v>174</v>
      </c>
      <c r="J26" s="354">
        <v>17932750</v>
      </c>
      <c r="K26" s="355">
        <v>208</v>
      </c>
      <c r="L26" s="353">
        <v>9</v>
      </c>
      <c r="M26" s="354">
        <v>6400</v>
      </c>
      <c r="N26" s="341"/>
    </row>
    <row r="27" spans="2:14" ht="14.25">
      <c r="B27" s="352" t="s">
        <v>395</v>
      </c>
      <c r="C27" s="352" t="s">
        <v>174</v>
      </c>
      <c r="D27" s="353">
        <v>76</v>
      </c>
      <c r="E27" s="354">
        <v>20355000</v>
      </c>
      <c r="F27" s="355">
        <v>58</v>
      </c>
      <c r="G27" s="353">
        <v>1</v>
      </c>
      <c r="H27" s="354">
        <v>700</v>
      </c>
      <c r="I27" s="353">
        <v>563</v>
      </c>
      <c r="J27" s="354">
        <v>94766000</v>
      </c>
      <c r="K27" s="355">
        <v>740</v>
      </c>
      <c r="L27" s="353">
        <v>13</v>
      </c>
      <c r="M27" s="354">
        <v>8500</v>
      </c>
      <c r="N27" s="341"/>
    </row>
    <row r="28" spans="2:14" ht="14.25">
      <c r="B28" s="357" t="s">
        <v>396</v>
      </c>
      <c r="C28" s="357" t="s">
        <v>175</v>
      </c>
      <c r="D28" s="353">
        <v>51</v>
      </c>
      <c r="E28" s="354">
        <v>9100000</v>
      </c>
      <c r="F28" s="355">
        <v>21</v>
      </c>
      <c r="G28" s="353">
        <v>1</v>
      </c>
      <c r="H28" s="354">
        <v>100000</v>
      </c>
      <c r="I28" s="353">
        <v>556</v>
      </c>
      <c r="J28" s="354">
        <v>125250000</v>
      </c>
      <c r="K28" s="355">
        <v>288</v>
      </c>
      <c r="L28" s="353">
        <v>9</v>
      </c>
      <c r="M28" s="354">
        <v>124500</v>
      </c>
      <c r="N28" s="341"/>
    </row>
    <row r="29" spans="2:14" ht="14.25">
      <c r="B29" s="352" t="s">
        <v>397</v>
      </c>
      <c r="C29" s="352" t="s">
        <v>176</v>
      </c>
      <c r="D29" s="353">
        <v>10</v>
      </c>
      <c r="E29" s="354">
        <v>1550000</v>
      </c>
      <c r="F29" s="355">
        <v>9</v>
      </c>
      <c r="G29" s="353">
        <v>1</v>
      </c>
      <c r="H29" s="356">
        <v>700</v>
      </c>
      <c r="I29" s="353">
        <v>125</v>
      </c>
      <c r="J29" s="354">
        <v>29558000</v>
      </c>
      <c r="K29" s="355">
        <v>103</v>
      </c>
      <c r="L29" s="353">
        <v>10</v>
      </c>
      <c r="M29" s="354">
        <v>21700</v>
      </c>
      <c r="N29" s="341"/>
    </row>
    <row r="30" spans="2:14" ht="14.25">
      <c r="B30" s="357" t="s">
        <v>398</v>
      </c>
      <c r="C30" s="357" t="s">
        <v>177</v>
      </c>
      <c r="D30" s="353">
        <v>8</v>
      </c>
      <c r="E30" s="354">
        <v>2530000</v>
      </c>
      <c r="F30" s="355">
        <v>18</v>
      </c>
      <c r="G30" s="353">
        <v>0</v>
      </c>
      <c r="H30" s="356">
        <v>0</v>
      </c>
      <c r="I30" s="353">
        <v>206</v>
      </c>
      <c r="J30" s="354">
        <v>42750000</v>
      </c>
      <c r="K30" s="355">
        <v>197</v>
      </c>
      <c r="L30" s="353">
        <v>3</v>
      </c>
      <c r="M30" s="356">
        <v>2100</v>
      </c>
      <c r="N30" s="341"/>
    </row>
    <row r="31" spans="2:14" ht="14.25">
      <c r="B31" s="352" t="s">
        <v>399</v>
      </c>
      <c r="C31" s="352" t="s">
        <v>178</v>
      </c>
      <c r="D31" s="353">
        <v>6</v>
      </c>
      <c r="E31" s="354">
        <v>741000</v>
      </c>
      <c r="F31" s="355">
        <v>13</v>
      </c>
      <c r="G31" s="353">
        <v>0</v>
      </c>
      <c r="H31" s="356">
        <v>0</v>
      </c>
      <c r="I31" s="353">
        <v>78</v>
      </c>
      <c r="J31" s="354">
        <v>9866000</v>
      </c>
      <c r="K31" s="355">
        <v>154</v>
      </c>
      <c r="L31" s="353">
        <v>0</v>
      </c>
      <c r="M31" s="356">
        <v>0</v>
      </c>
      <c r="N31" s="341"/>
    </row>
    <row r="32" spans="2:14" ht="14.25">
      <c r="B32" s="357" t="s">
        <v>400</v>
      </c>
      <c r="C32" s="357" t="s">
        <v>179</v>
      </c>
      <c r="D32" s="353">
        <v>7</v>
      </c>
      <c r="E32" s="354">
        <v>1750000</v>
      </c>
      <c r="F32" s="355">
        <v>8</v>
      </c>
      <c r="G32" s="353">
        <v>0</v>
      </c>
      <c r="H32" s="354">
        <v>0</v>
      </c>
      <c r="I32" s="353">
        <v>160</v>
      </c>
      <c r="J32" s="354">
        <v>24460000</v>
      </c>
      <c r="K32" s="355">
        <v>119</v>
      </c>
      <c r="L32" s="353">
        <v>7</v>
      </c>
      <c r="M32" s="354">
        <v>4900</v>
      </c>
      <c r="N32" s="341"/>
    </row>
    <row r="33" spans="2:14" ht="14.25">
      <c r="B33" s="352" t="s">
        <v>401</v>
      </c>
      <c r="C33" s="352" t="s">
        <v>180</v>
      </c>
      <c r="D33" s="353">
        <v>45</v>
      </c>
      <c r="E33" s="354">
        <v>10590000</v>
      </c>
      <c r="F33" s="355">
        <v>99</v>
      </c>
      <c r="G33" s="353">
        <v>0</v>
      </c>
      <c r="H33" s="356">
        <v>0</v>
      </c>
      <c r="I33" s="353">
        <v>457</v>
      </c>
      <c r="J33" s="354">
        <v>68835025</v>
      </c>
      <c r="K33" s="355">
        <v>1074</v>
      </c>
      <c r="L33" s="353">
        <v>4</v>
      </c>
      <c r="M33" s="354">
        <v>4200</v>
      </c>
      <c r="N33" s="341"/>
    </row>
    <row r="34" spans="2:14" ht="14.25">
      <c r="B34" s="357" t="s">
        <v>402</v>
      </c>
      <c r="C34" s="357" t="s">
        <v>181</v>
      </c>
      <c r="D34" s="353">
        <v>142</v>
      </c>
      <c r="E34" s="354">
        <v>49414000</v>
      </c>
      <c r="F34" s="355">
        <v>40</v>
      </c>
      <c r="G34" s="353">
        <v>0</v>
      </c>
      <c r="H34" s="356">
        <v>0</v>
      </c>
      <c r="I34" s="353">
        <v>1215</v>
      </c>
      <c r="J34" s="354">
        <v>344482000</v>
      </c>
      <c r="K34" s="355">
        <v>726</v>
      </c>
      <c r="L34" s="353">
        <v>2</v>
      </c>
      <c r="M34" s="356">
        <v>61000</v>
      </c>
      <c r="N34" s="341"/>
    </row>
    <row r="35" spans="2:14" ht="14.25">
      <c r="B35" s="352" t="s">
        <v>403</v>
      </c>
      <c r="C35" s="352" t="s">
        <v>182</v>
      </c>
      <c r="D35" s="353">
        <v>6</v>
      </c>
      <c r="E35" s="354">
        <v>510000</v>
      </c>
      <c r="F35" s="355">
        <v>18</v>
      </c>
      <c r="G35" s="353">
        <v>0</v>
      </c>
      <c r="H35" s="356">
        <v>0</v>
      </c>
      <c r="I35" s="353">
        <v>73</v>
      </c>
      <c r="J35" s="354">
        <v>21349398</v>
      </c>
      <c r="K35" s="355">
        <v>141</v>
      </c>
      <c r="L35" s="353">
        <v>4</v>
      </c>
      <c r="M35" s="354">
        <v>2800</v>
      </c>
      <c r="N35" s="341"/>
    </row>
    <row r="36" spans="2:14" ht="14.25">
      <c r="B36" s="357" t="s">
        <v>404</v>
      </c>
      <c r="C36" s="357" t="s">
        <v>183</v>
      </c>
      <c r="D36" s="353">
        <v>4</v>
      </c>
      <c r="E36" s="356">
        <v>320000</v>
      </c>
      <c r="F36" s="355">
        <v>8</v>
      </c>
      <c r="G36" s="353">
        <v>2</v>
      </c>
      <c r="H36" s="356">
        <v>2800</v>
      </c>
      <c r="I36" s="353">
        <v>17</v>
      </c>
      <c r="J36" s="354">
        <v>2975000</v>
      </c>
      <c r="K36" s="355">
        <v>43</v>
      </c>
      <c r="L36" s="353">
        <v>8</v>
      </c>
      <c r="M36" s="354">
        <v>14000</v>
      </c>
      <c r="N36" s="341"/>
    </row>
    <row r="37" spans="2:14" ht="14.25">
      <c r="B37" s="352" t="s">
        <v>405</v>
      </c>
      <c r="C37" s="352" t="s">
        <v>184</v>
      </c>
      <c r="D37" s="353">
        <v>2</v>
      </c>
      <c r="E37" s="354">
        <v>125000</v>
      </c>
      <c r="F37" s="355">
        <v>6</v>
      </c>
      <c r="G37" s="353">
        <v>0</v>
      </c>
      <c r="H37" s="356">
        <v>0</v>
      </c>
      <c r="I37" s="353">
        <v>38</v>
      </c>
      <c r="J37" s="354">
        <v>8595000</v>
      </c>
      <c r="K37" s="355">
        <v>48</v>
      </c>
      <c r="L37" s="353">
        <v>1</v>
      </c>
      <c r="M37" s="356">
        <v>700</v>
      </c>
      <c r="N37" s="341"/>
    </row>
    <row r="38" spans="2:14" ht="14.25">
      <c r="B38" s="357" t="s">
        <v>406</v>
      </c>
      <c r="C38" s="357" t="s">
        <v>185</v>
      </c>
      <c r="D38" s="353">
        <v>56</v>
      </c>
      <c r="E38" s="354">
        <v>10300000</v>
      </c>
      <c r="F38" s="355">
        <v>36</v>
      </c>
      <c r="G38" s="353">
        <v>1</v>
      </c>
      <c r="H38" s="356">
        <v>700</v>
      </c>
      <c r="I38" s="353">
        <v>673</v>
      </c>
      <c r="J38" s="354">
        <v>118640000</v>
      </c>
      <c r="K38" s="355">
        <v>480</v>
      </c>
      <c r="L38" s="353">
        <v>8</v>
      </c>
      <c r="M38" s="354">
        <v>5900</v>
      </c>
      <c r="N38" s="341"/>
    </row>
    <row r="39" spans="2:14" ht="14.25">
      <c r="B39" s="352" t="s">
        <v>407</v>
      </c>
      <c r="C39" s="352" t="s">
        <v>186</v>
      </c>
      <c r="D39" s="353">
        <v>20</v>
      </c>
      <c r="E39" s="354">
        <v>3090000</v>
      </c>
      <c r="F39" s="355">
        <v>9</v>
      </c>
      <c r="G39" s="353">
        <v>2</v>
      </c>
      <c r="H39" s="354">
        <v>1400</v>
      </c>
      <c r="I39" s="353">
        <v>219</v>
      </c>
      <c r="J39" s="354">
        <v>23685000</v>
      </c>
      <c r="K39" s="355">
        <v>116</v>
      </c>
      <c r="L39" s="353">
        <v>12</v>
      </c>
      <c r="M39" s="354">
        <v>42700</v>
      </c>
      <c r="N39" s="341"/>
    </row>
    <row r="40" spans="2:14" ht="14.25">
      <c r="B40" s="357" t="s">
        <v>408</v>
      </c>
      <c r="C40" s="357" t="s">
        <v>308</v>
      </c>
      <c r="D40" s="353">
        <v>119</v>
      </c>
      <c r="E40" s="354">
        <v>29810000</v>
      </c>
      <c r="F40" s="355">
        <v>50</v>
      </c>
      <c r="G40" s="353">
        <v>3</v>
      </c>
      <c r="H40" s="354">
        <v>2100</v>
      </c>
      <c r="I40" s="353">
        <v>1304</v>
      </c>
      <c r="J40" s="354">
        <v>273682500</v>
      </c>
      <c r="K40" s="355">
        <v>551</v>
      </c>
      <c r="L40" s="353">
        <v>51</v>
      </c>
      <c r="M40" s="354">
        <v>77200</v>
      </c>
      <c r="N40" s="341"/>
    </row>
    <row r="41" spans="2:14" ht="14.25">
      <c r="B41" s="352" t="s">
        <v>409</v>
      </c>
      <c r="C41" s="352" t="s">
        <v>187</v>
      </c>
      <c r="D41" s="358">
        <v>1902</v>
      </c>
      <c r="E41" s="354">
        <v>364732239</v>
      </c>
      <c r="F41" s="359">
        <v>1299</v>
      </c>
      <c r="G41" s="353">
        <v>3</v>
      </c>
      <c r="H41" s="354">
        <v>10400</v>
      </c>
      <c r="I41" s="358">
        <v>21029</v>
      </c>
      <c r="J41" s="354">
        <v>4172165708</v>
      </c>
      <c r="K41" s="359">
        <v>15643</v>
      </c>
      <c r="L41" s="353">
        <v>50</v>
      </c>
      <c r="M41" s="354">
        <v>491300</v>
      </c>
      <c r="N41" s="341"/>
    </row>
    <row r="42" spans="2:14" ht="14.25">
      <c r="B42" s="357" t="s">
        <v>410</v>
      </c>
      <c r="C42" s="357" t="s">
        <v>188</v>
      </c>
      <c r="D42" s="353">
        <v>333</v>
      </c>
      <c r="E42" s="354">
        <v>31092975</v>
      </c>
      <c r="F42" s="355">
        <v>160</v>
      </c>
      <c r="G42" s="353">
        <v>5</v>
      </c>
      <c r="H42" s="354">
        <v>25900</v>
      </c>
      <c r="I42" s="358">
        <v>3257</v>
      </c>
      <c r="J42" s="354">
        <v>346045575</v>
      </c>
      <c r="K42" s="355">
        <v>1775</v>
      </c>
      <c r="L42" s="353">
        <v>55</v>
      </c>
      <c r="M42" s="354">
        <v>133400</v>
      </c>
      <c r="N42" s="341"/>
    </row>
    <row r="43" spans="2:14" ht="14.25">
      <c r="B43" s="352" t="s">
        <v>411</v>
      </c>
      <c r="C43" s="352" t="s">
        <v>189</v>
      </c>
      <c r="D43" s="353">
        <v>3</v>
      </c>
      <c r="E43" s="354">
        <v>30000</v>
      </c>
      <c r="F43" s="355">
        <v>5</v>
      </c>
      <c r="G43" s="353">
        <v>0</v>
      </c>
      <c r="H43" s="356">
        <v>0</v>
      </c>
      <c r="I43" s="353">
        <v>30</v>
      </c>
      <c r="J43" s="354">
        <v>4730000</v>
      </c>
      <c r="K43" s="355">
        <v>68</v>
      </c>
      <c r="L43" s="353">
        <v>2</v>
      </c>
      <c r="M43" s="354">
        <v>1700</v>
      </c>
      <c r="N43" s="341"/>
    </row>
    <row r="44" spans="2:14" ht="14.25">
      <c r="B44" s="357" t="s">
        <v>412</v>
      </c>
      <c r="C44" s="357" t="s">
        <v>190</v>
      </c>
      <c r="D44" s="353">
        <v>2</v>
      </c>
      <c r="E44" s="354">
        <v>60000</v>
      </c>
      <c r="F44" s="355">
        <v>6</v>
      </c>
      <c r="G44" s="353">
        <v>0</v>
      </c>
      <c r="H44" s="354">
        <v>0</v>
      </c>
      <c r="I44" s="353">
        <v>88</v>
      </c>
      <c r="J44" s="354">
        <v>16859000</v>
      </c>
      <c r="K44" s="355">
        <v>83</v>
      </c>
      <c r="L44" s="353">
        <v>9</v>
      </c>
      <c r="M44" s="354">
        <v>25900</v>
      </c>
      <c r="N44" s="341"/>
    </row>
    <row r="45" spans="2:14" ht="14.25">
      <c r="B45" s="352" t="s">
        <v>413</v>
      </c>
      <c r="C45" s="352" t="s">
        <v>191</v>
      </c>
      <c r="D45" s="353">
        <v>74</v>
      </c>
      <c r="E45" s="354">
        <v>7250000</v>
      </c>
      <c r="F45" s="355">
        <v>63</v>
      </c>
      <c r="G45" s="353">
        <v>1</v>
      </c>
      <c r="H45" s="356">
        <v>700</v>
      </c>
      <c r="I45" s="353">
        <v>820</v>
      </c>
      <c r="J45" s="354">
        <v>98139200</v>
      </c>
      <c r="K45" s="355">
        <v>534</v>
      </c>
      <c r="L45" s="353">
        <v>9</v>
      </c>
      <c r="M45" s="354">
        <v>18300</v>
      </c>
      <c r="N45" s="341"/>
    </row>
    <row r="46" spans="2:14" ht="14.25">
      <c r="B46" s="357" t="s">
        <v>414</v>
      </c>
      <c r="C46" s="357" t="s">
        <v>192</v>
      </c>
      <c r="D46" s="353">
        <v>10</v>
      </c>
      <c r="E46" s="354">
        <v>1012000</v>
      </c>
      <c r="F46" s="355">
        <v>11</v>
      </c>
      <c r="G46" s="353">
        <v>0</v>
      </c>
      <c r="H46" s="356">
        <v>0</v>
      </c>
      <c r="I46" s="353">
        <v>127</v>
      </c>
      <c r="J46" s="354">
        <v>19603000</v>
      </c>
      <c r="K46" s="355">
        <v>174</v>
      </c>
      <c r="L46" s="353">
        <v>3</v>
      </c>
      <c r="M46" s="354">
        <v>4200</v>
      </c>
      <c r="N46" s="341"/>
    </row>
    <row r="47" spans="2:14" ht="14.25">
      <c r="B47" s="352" t="s">
        <v>415</v>
      </c>
      <c r="C47" s="352" t="s">
        <v>193</v>
      </c>
      <c r="D47" s="353">
        <v>5</v>
      </c>
      <c r="E47" s="354">
        <v>1910000</v>
      </c>
      <c r="F47" s="355">
        <v>5</v>
      </c>
      <c r="G47" s="353">
        <v>0</v>
      </c>
      <c r="H47" s="356">
        <v>0</v>
      </c>
      <c r="I47" s="353">
        <v>67</v>
      </c>
      <c r="J47" s="354">
        <v>17682000</v>
      </c>
      <c r="K47" s="355">
        <v>81</v>
      </c>
      <c r="L47" s="353">
        <v>2</v>
      </c>
      <c r="M47" s="354">
        <v>7850</v>
      </c>
      <c r="N47" s="341"/>
    </row>
    <row r="48" spans="2:14" ht="14.25">
      <c r="B48" s="357" t="s">
        <v>416</v>
      </c>
      <c r="C48" s="357" t="s">
        <v>194</v>
      </c>
      <c r="D48" s="353">
        <v>97</v>
      </c>
      <c r="E48" s="354">
        <v>13198000</v>
      </c>
      <c r="F48" s="355">
        <v>54</v>
      </c>
      <c r="G48" s="353">
        <v>1</v>
      </c>
      <c r="H48" s="356">
        <v>700</v>
      </c>
      <c r="I48" s="353">
        <v>1237</v>
      </c>
      <c r="J48" s="354">
        <v>220739800</v>
      </c>
      <c r="K48" s="355">
        <v>767</v>
      </c>
      <c r="L48" s="353">
        <v>3</v>
      </c>
      <c r="M48" s="356">
        <v>2100</v>
      </c>
      <c r="N48" s="341"/>
    </row>
    <row r="49" spans="2:14" ht="14.25">
      <c r="B49" s="352" t="s">
        <v>417</v>
      </c>
      <c r="C49" s="352" t="s">
        <v>195</v>
      </c>
      <c r="D49" s="353">
        <v>117</v>
      </c>
      <c r="E49" s="354">
        <v>32460000</v>
      </c>
      <c r="F49" s="355">
        <v>59</v>
      </c>
      <c r="G49" s="353">
        <v>3</v>
      </c>
      <c r="H49" s="356">
        <v>7900</v>
      </c>
      <c r="I49" s="353">
        <v>1091</v>
      </c>
      <c r="J49" s="354">
        <v>609434756</v>
      </c>
      <c r="K49" s="355">
        <v>794</v>
      </c>
      <c r="L49" s="353">
        <v>20</v>
      </c>
      <c r="M49" s="354">
        <v>80400</v>
      </c>
      <c r="N49" s="341"/>
    </row>
    <row r="50" spans="2:14" ht="14.25">
      <c r="B50" s="357" t="s">
        <v>418</v>
      </c>
      <c r="C50" s="357" t="s">
        <v>196</v>
      </c>
      <c r="D50" s="353">
        <v>10</v>
      </c>
      <c r="E50" s="354">
        <v>2180000</v>
      </c>
      <c r="F50" s="355">
        <v>20</v>
      </c>
      <c r="G50" s="353">
        <v>0</v>
      </c>
      <c r="H50" s="356">
        <v>0</v>
      </c>
      <c r="I50" s="353">
        <v>111</v>
      </c>
      <c r="J50" s="354">
        <v>20100500</v>
      </c>
      <c r="K50" s="355">
        <v>205</v>
      </c>
      <c r="L50" s="353">
        <v>5</v>
      </c>
      <c r="M50" s="354">
        <v>3700</v>
      </c>
      <c r="N50" s="341"/>
    </row>
    <row r="51" spans="2:14" ht="14.25">
      <c r="B51" s="352" t="s">
        <v>419</v>
      </c>
      <c r="C51" s="352" t="s">
        <v>197</v>
      </c>
      <c r="D51" s="353">
        <v>25</v>
      </c>
      <c r="E51" s="354">
        <v>2380000</v>
      </c>
      <c r="F51" s="355">
        <v>22</v>
      </c>
      <c r="G51" s="353">
        <v>1</v>
      </c>
      <c r="H51" s="356">
        <v>700</v>
      </c>
      <c r="I51" s="353">
        <v>251</v>
      </c>
      <c r="J51" s="354">
        <v>29397000</v>
      </c>
      <c r="K51" s="355">
        <v>184</v>
      </c>
      <c r="L51" s="353">
        <v>3</v>
      </c>
      <c r="M51" s="354">
        <v>2100</v>
      </c>
      <c r="N51" s="341"/>
    </row>
    <row r="52" spans="2:14" ht="14.25">
      <c r="B52" s="357" t="s">
        <v>420</v>
      </c>
      <c r="C52" s="357" t="s">
        <v>198</v>
      </c>
      <c r="D52" s="353">
        <v>38</v>
      </c>
      <c r="E52" s="354">
        <v>4370000</v>
      </c>
      <c r="F52" s="355">
        <v>38</v>
      </c>
      <c r="G52" s="353">
        <v>1</v>
      </c>
      <c r="H52" s="354">
        <v>7000</v>
      </c>
      <c r="I52" s="353">
        <v>389</v>
      </c>
      <c r="J52" s="354">
        <v>49432200</v>
      </c>
      <c r="K52" s="355">
        <v>470</v>
      </c>
      <c r="L52" s="353">
        <v>15</v>
      </c>
      <c r="M52" s="354">
        <v>82400</v>
      </c>
      <c r="N52" s="341"/>
    </row>
    <row r="53" spans="2:14" ht="14.25">
      <c r="B53" s="352" t="s">
        <v>421</v>
      </c>
      <c r="C53" s="352" t="s">
        <v>199</v>
      </c>
      <c r="D53" s="353">
        <v>29</v>
      </c>
      <c r="E53" s="354">
        <v>6560000</v>
      </c>
      <c r="F53" s="355">
        <v>25</v>
      </c>
      <c r="G53" s="353">
        <v>1</v>
      </c>
      <c r="H53" s="356">
        <v>700</v>
      </c>
      <c r="I53" s="353">
        <v>475</v>
      </c>
      <c r="J53" s="354">
        <v>79429000</v>
      </c>
      <c r="K53" s="355">
        <v>452</v>
      </c>
      <c r="L53" s="353">
        <v>8</v>
      </c>
      <c r="M53" s="354">
        <v>5700</v>
      </c>
      <c r="N53" s="341"/>
    </row>
    <row r="54" spans="2:14" ht="14.25">
      <c r="B54" s="357" t="s">
        <v>422</v>
      </c>
      <c r="C54" s="357" t="s">
        <v>200</v>
      </c>
      <c r="D54" s="353">
        <v>15</v>
      </c>
      <c r="E54" s="354">
        <v>8130000</v>
      </c>
      <c r="F54" s="355">
        <v>11</v>
      </c>
      <c r="G54" s="353">
        <v>1</v>
      </c>
      <c r="H54" s="356">
        <v>700</v>
      </c>
      <c r="I54" s="353">
        <v>219</v>
      </c>
      <c r="J54" s="354">
        <v>102900000</v>
      </c>
      <c r="K54" s="355">
        <v>97</v>
      </c>
      <c r="L54" s="353">
        <v>7</v>
      </c>
      <c r="M54" s="356">
        <v>14700</v>
      </c>
      <c r="N54" s="341"/>
    </row>
    <row r="55" spans="2:14" ht="14.25">
      <c r="B55" s="352" t="s">
        <v>423</v>
      </c>
      <c r="C55" s="352" t="s">
        <v>201</v>
      </c>
      <c r="D55" s="353">
        <v>52</v>
      </c>
      <c r="E55" s="354">
        <v>4005000</v>
      </c>
      <c r="F55" s="355">
        <v>28</v>
      </c>
      <c r="G55" s="353">
        <v>1</v>
      </c>
      <c r="H55" s="354">
        <v>7000</v>
      </c>
      <c r="I55" s="353">
        <v>591</v>
      </c>
      <c r="J55" s="354">
        <v>54801000</v>
      </c>
      <c r="K55" s="355">
        <v>540</v>
      </c>
      <c r="L55" s="353">
        <v>9</v>
      </c>
      <c r="M55" s="354">
        <v>20600</v>
      </c>
      <c r="N55" s="341"/>
    </row>
    <row r="56" spans="2:14" ht="14.25">
      <c r="B56" s="357" t="s">
        <v>424</v>
      </c>
      <c r="C56" s="357" t="s">
        <v>202</v>
      </c>
      <c r="D56" s="353">
        <v>4</v>
      </c>
      <c r="E56" s="354">
        <v>1320000</v>
      </c>
      <c r="F56" s="355">
        <v>2</v>
      </c>
      <c r="G56" s="353">
        <v>2</v>
      </c>
      <c r="H56" s="356">
        <v>1400</v>
      </c>
      <c r="I56" s="353">
        <v>55</v>
      </c>
      <c r="J56" s="354">
        <v>10552000</v>
      </c>
      <c r="K56" s="355">
        <v>49</v>
      </c>
      <c r="L56" s="353">
        <v>10</v>
      </c>
      <c r="M56" s="356">
        <v>20300</v>
      </c>
      <c r="N56" s="341"/>
    </row>
    <row r="57" spans="2:14" ht="14.25">
      <c r="B57" s="352" t="s">
        <v>425</v>
      </c>
      <c r="C57" s="352" t="s">
        <v>203</v>
      </c>
      <c r="D57" s="353">
        <v>15</v>
      </c>
      <c r="E57" s="354">
        <v>3960000</v>
      </c>
      <c r="F57" s="355">
        <v>13</v>
      </c>
      <c r="G57" s="353">
        <v>4</v>
      </c>
      <c r="H57" s="354">
        <v>14770</v>
      </c>
      <c r="I57" s="353">
        <v>175</v>
      </c>
      <c r="J57" s="354">
        <v>38940000</v>
      </c>
      <c r="K57" s="355">
        <v>139</v>
      </c>
      <c r="L57" s="353">
        <v>41</v>
      </c>
      <c r="M57" s="354">
        <v>97570</v>
      </c>
      <c r="N57" s="341"/>
    </row>
    <row r="58" spans="2:14" ht="14.25">
      <c r="B58" s="357" t="s">
        <v>426</v>
      </c>
      <c r="C58" s="357" t="s">
        <v>204</v>
      </c>
      <c r="D58" s="353">
        <v>7</v>
      </c>
      <c r="E58" s="354">
        <v>3240000</v>
      </c>
      <c r="F58" s="355">
        <v>2</v>
      </c>
      <c r="G58" s="353">
        <v>0</v>
      </c>
      <c r="H58" s="356">
        <v>0</v>
      </c>
      <c r="I58" s="353">
        <v>89</v>
      </c>
      <c r="J58" s="354">
        <v>19286000</v>
      </c>
      <c r="K58" s="355">
        <v>61</v>
      </c>
      <c r="L58" s="353">
        <v>5</v>
      </c>
      <c r="M58" s="354">
        <v>25900</v>
      </c>
      <c r="N58" s="341"/>
    </row>
    <row r="59" spans="2:14" ht="14.25">
      <c r="B59" s="352" t="s">
        <v>427</v>
      </c>
      <c r="C59" s="352" t="s">
        <v>205</v>
      </c>
      <c r="D59" s="353">
        <v>15</v>
      </c>
      <c r="E59" s="354">
        <v>1172000</v>
      </c>
      <c r="F59" s="355">
        <v>19</v>
      </c>
      <c r="G59" s="353">
        <v>0</v>
      </c>
      <c r="H59" s="354">
        <v>0</v>
      </c>
      <c r="I59" s="353">
        <v>125</v>
      </c>
      <c r="J59" s="354">
        <v>15700000</v>
      </c>
      <c r="K59" s="355">
        <v>169</v>
      </c>
      <c r="L59" s="353">
        <v>3</v>
      </c>
      <c r="M59" s="354">
        <v>2200</v>
      </c>
      <c r="N59" s="341"/>
    </row>
    <row r="60" spans="2:14" ht="14.25">
      <c r="B60" s="357" t="s">
        <v>428</v>
      </c>
      <c r="C60" s="357" t="s">
        <v>206</v>
      </c>
      <c r="D60" s="353">
        <v>6</v>
      </c>
      <c r="E60" s="354">
        <v>560000</v>
      </c>
      <c r="F60" s="355">
        <v>8</v>
      </c>
      <c r="G60" s="353">
        <v>0</v>
      </c>
      <c r="H60" s="356">
        <v>0</v>
      </c>
      <c r="I60" s="353">
        <v>60</v>
      </c>
      <c r="J60" s="354">
        <v>15575000</v>
      </c>
      <c r="K60" s="355">
        <v>92</v>
      </c>
      <c r="L60" s="353">
        <v>8</v>
      </c>
      <c r="M60" s="354">
        <v>19600</v>
      </c>
      <c r="N60" s="341"/>
    </row>
    <row r="61" spans="2:14" ht="14.25">
      <c r="B61" s="352" t="s">
        <v>429</v>
      </c>
      <c r="C61" s="352" t="s">
        <v>207</v>
      </c>
      <c r="D61" s="353">
        <v>33</v>
      </c>
      <c r="E61" s="354">
        <v>8120000</v>
      </c>
      <c r="F61" s="355">
        <v>14</v>
      </c>
      <c r="G61" s="353">
        <v>0</v>
      </c>
      <c r="H61" s="356">
        <v>0</v>
      </c>
      <c r="I61" s="353">
        <v>455</v>
      </c>
      <c r="J61" s="354">
        <v>84410500</v>
      </c>
      <c r="K61" s="355">
        <v>270</v>
      </c>
      <c r="L61" s="353">
        <v>1</v>
      </c>
      <c r="M61" s="356">
        <v>700</v>
      </c>
      <c r="N61" s="341"/>
    </row>
    <row r="62" spans="2:14" ht="14.25">
      <c r="B62" s="357" t="s">
        <v>430</v>
      </c>
      <c r="C62" s="357" t="s">
        <v>208</v>
      </c>
      <c r="D62" s="353">
        <v>41</v>
      </c>
      <c r="E62" s="354">
        <v>5545000</v>
      </c>
      <c r="F62" s="355">
        <v>28</v>
      </c>
      <c r="G62" s="353">
        <v>2</v>
      </c>
      <c r="H62" s="354">
        <v>1400</v>
      </c>
      <c r="I62" s="353">
        <v>381</v>
      </c>
      <c r="J62" s="354">
        <v>68711000</v>
      </c>
      <c r="K62" s="355">
        <v>336</v>
      </c>
      <c r="L62" s="353">
        <v>7</v>
      </c>
      <c r="M62" s="354">
        <v>7000</v>
      </c>
      <c r="N62" s="341"/>
    </row>
    <row r="63" spans="2:14" ht="14.25">
      <c r="B63" s="352" t="s">
        <v>431</v>
      </c>
      <c r="C63" s="352" t="s">
        <v>209</v>
      </c>
      <c r="D63" s="353">
        <v>7</v>
      </c>
      <c r="E63" s="354">
        <v>1250000</v>
      </c>
      <c r="F63" s="355">
        <v>1</v>
      </c>
      <c r="G63" s="353">
        <v>0</v>
      </c>
      <c r="H63" s="356">
        <v>0</v>
      </c>
      <c r="I63" s="353">
        <v>56</v>
      </c>
      <c r="J63" s="354">
        <v>14490000</v>
      </c>
      <c r="K63" s="355">
        <v>36</v>
      </c>
      <c r="L63" s="353">
        <v>2</v>
      </c>
      <c r="M63" s="356">
        <v>1400</v>
      </c>
      <c r="N63" s="341"/>
    </row>
    <row r="64" spans="2:14" ht="14.25">
      <c r="B64" s="357" t="s">
        <v>432</v>
      </c>
      <c r="C64" s="357" t="s">
        <v>210</v>
      </c>
      <c r="D64" s="353">
        <v>1</v>
      </c>
      <c r="E64" s="354">
        <v>100000</v>
      </c>
      <c r="F64" s="355">
        <v>7</v>
      </c>
      <c r="G64" s="353">
        <v>0</v>
      </c>
      <c r="H64" s="356">
        <v>0</v>
      </c>
      <c r="I64" s="353">
        <v>24</v>
      </c>
      <c r="J64" s="354">
        <v>2820000</v>
      </c>
      <c r="K64" s="355">
        <v>48</v>
      </c>
      <c r="L64" s="353">
        <v>5</v>
      </c>
      <c r="M64" s="356">
        <v>26900</v>
      </c>
      <c r="N64" s="341"/>
    </row>
    <row r="65" spans="2:14" ht="14.25">
      <c r="B65" s="352" t="s">
        <v>433</v>
      </c>
      <c r="C65" s="352" t="s">
        <v>211</v>
      </c>
      <c r="D65" s="353">
        <v>20</v>
      </c>
      <c r="E65" s="354">
        <v>2830000</v>
      </c>
      <c r="F65" s="355">
        <v>3</v>
      </c>
      <c r="G65" s="353">
        <v>0</v>
      </c>
      <c r="H65" s="356">
        <v>0</v>
      </c>
      <c r="I65" s="353">
        <v>214</v>
      </c>
      <c r="J65" s="354">
        <v>42409800</v>
      </c>
      <c r="K65" s="355">
        <v>149</v>
      </c>
      <c r="L65" s="353">
        <v>2</v>
      </c>
      <c r="M65" s="356">
        <v>7700</v>
      </c>
      <c r="N65" s="341"/>
    </row>
    <row r="66" spans="2:14" ht="14.25">
      <c r="B66" s="357" t="s">
        <v>434</v>
      </c>
      <c r="C66" s="357" t="s">
        <v>212</v>
      </c>
      <c r="D66" s="353">
        <v>35</v>
      </c>
      <c r="E66" s="354">
        <v>3130000</v>
      </c>
      <c r="F66" s="355">
        <v>59</v>
      </c>
      <c r="G66" s="353">
        <v>0</v>
      </c>
      <c r="H66" s="354">
        <v>0</v>
      </c>
      <c r="I66" s="353">
        <v>477</v>
      </c>
      <c r="J66" s="354">
        <v>62475000</v>
      </c>
      <c r="K66" s="355">
        <v>700</v>
      </c>
      <c r="L66" s="353">
        <v>12</v>
      </c>
      <c r="M66" s="354">
        <v>2831600</v>
      </c>
      <c r="N66" s="341"/>
    </row>
    <row r="67" spans="2:14" ht="14.25">
      <c r="B67" s="352" t="s">
        <v>435</v>
      </c>
      <c r="C67" s="352" t="s">
        <v>213</v>
      </c>
      <c r="D67" s="353">
        <v>18</v>
      </c>
      <c r="E67" s="354">
        <v>2200000</v>
      </c>
      <c r="F67" s="355">
        <v>15</v>
      </c>
      <c r="G67" s="353">
        <v>0</v>
      </c>
      <c r="H67" s="354">
        <v>0</v>
      </c>
      <c r="I67" s="353">
        <v>129</v>
      </c>
      <c r="J67" s="354">
        <v>16566500</v>
      </c>
      <c r="K67" s="355">
        <v>160</v>
      </c>
      <c r="L67" s="353">
        <v>13</v>
      </c>
      <c r="M67" s="354">
        <v>22950</v>
      </c>
      <c r="N67" s="341"/>
    </row>
    <row r="68" spans="2:14" ht="14.25">
      <c r="B68" s="357" t="s">
        <v>436</v>
      </c>
      <c r="C68" s="357" t="s">
        <v>214</v>
      </c>
      <c r="D68" s="353">
        <v>38</v>
      </c>
      <c r="E68" s="354">
        <v>6150000</v>
      </c>
      <c r="F68" s="355">
        <v>12</v>
      </c>
      <c r="G68" s="353">
        <v>0</v>
      </c>
      <c r="H68" s="354">
        <v>0</v>
      </c>
      <c r="I68" s="353">
        <v>364</v>
      </c>
      <c r="J68" s="354">
        <v>158762125</v>
      </c>
      <c r="K68" s="355">
        <v>129</v>
      </c>
      <c r="L68" s="353">
        <v>9</v>
      </c>
      <c r="M68" s="354">
        <v>9025</v>
      </c>
      <c r="N68" s="341"/>
    </row>
    <row r="69" spans="2:14" ht="14.25">
      <c r="B69" s="352" t="s">
        <v>437</v>
      </c>
      <c r="C69" s="352" t="s">
        <v>215</v>
      </c>
      <c r="D69" s="353">
        <v>1</v>
      </c>
      <c r="E69" s="354">
        <v>50000</v>
      </c>
      <c r="F69" s="355">
        <v>1</v>
      </c>
      <c r="G69" s="353">
        <v>0</v>
      </c>
      <c r="H69" s="356">
        <v>0</v>
      </c>
      <c r="I69" s="353">
        <v>13</v>
      </c>
      <c r="J69" s="354">
        <v>3960000</v>
      </c>
      <c r="K69" s="355">
        <v>34</v>
      </c>
      <c r="L69" s="353">
        <v>0</v>
      </c>
      <c r="M69" s="356">
        <v>0</v>
      </c>
      <c r="N69" s="341"/>
    </row>
    <row r="70" spans="2:14" ht="14.25">
      <c r="B70" s="357" t="s">
        <v>438</v>
      </c>
      <c r="C70" s="357" t="s">
        <v>216</v>
      </c>
      <c r="D70" s="353">
        <v>69</v>
      </c>
      <c r="E70" s="354">
        <v>17500000</v>
      </c>
      <c r="F70" s="355">
        <v>37</v>
      </c>
      <c r="G70" s="353">
        <v>1</v>
      </c>
      <c r="H70" s="356">
        <v>700</v>
      </c>
      <c r="I70" s="353">
        <v>612</v>
      </c>
      <c r="J70" s="354">
        <v>152692500</v>
      </c>
      <c r="K70" s="355">
        <v>394</v>
      </c>
      <c r="L70" s="353">
        <v>9</v>
      </c>
      <c r="M70" s="354">
        <v>10500</v>
      </c>
      <c r="N70" s="341"/>
    </row>
    <row r="71" spans="2:14" ht="14.25">
      <c r="B71" s="352" t="s">
        <v>439</v>
      </c>
      <c r="C71" s="352" t="s">
        <v>217</v>
      </c>
      <c r="D71" s="353">
        <v>24</v>
      </c>
      <c r="E71" s="354">
        <v>1880000</v>
      </c>
      <c r="F71" s="355">
        <v>16</v>
      </c>
      <c r="G71" s="353">
        <v>0</v>
      </c>
      <c r="H71" s="356">
        <v>0</v>
      </c>
      <c r="I71" s="353">
        <v>129</v>
      </c>
      <c r="J71" s="354">
        <v>14866000</v>
      </c>
      <c r="K71" s="355">
        <v>146</v>
      </c>
      <c r="L71" s="353">
        <v>1</v>
      </c>
      <c r="M71" s="356">
        <v>900</v>
      </c>
      <c r="N71" s="341"/>
    </row>
    <row r="72" spans="2:14" ht="14.25">
      <c r="B72" s="357" t="s">
        <v>440</v>
      </c>
      <c r="C72" s="357" t="s">
        <v>218</v>
      </c>
      <c r="D72" s="353">
        <v>15</v>
      </c>
      <c r="E72" s="354">
        <v>5640000</v>
      </c>
      <c r="F72" s="355">
        <v>23</v>
      </c>
      <c r="G72" s="353">
        <v>0</v>
      </c>
      <c r="H72" s="356">
        <v>0</v>
      </c>
      <c r="I72" s="353">
        <v>213</v>
      </c>
      <c r="J72" s="354">
        <v>45708000</v>
      </c>
      <c r="K72" s="355">
        <v>276</v>
      </c>
      <c r="L72" s="353">
        <v>7</v>
      </c>
      <c r="M72" s="354">
        <v>820700</v>
      </c>
      <c r="N72" s="341"/>
    </row>
    <row r="73" spans="2:14" ht="14.25">
      <c r="B73" s="352" t="s">
        <v>441</v>
      </c>
      <c r="C73" s="352" t="s">
        <v>219</v>
      </c>
      <c r="D73" s="353">
        <v>5</v>
      </c>
      <c r="E73" s="354">
        <v>4350000</v>
      </c>
      <c r="F73" s="355">
        <v>10</v>
      </c>
      <c r="G73" s="353">
        <v>0</v>
      </c>
      <c r="H73" s="356">
        <v>0</v>
      </c>
      <c r="I73" s="353">
        <v>67</v>
      </c>
      <c r="J73" s="354">
        <v>20214000</v>
      </c>
      <c r="K73" s="355">
        <v>115</v>
      </c>
      <c r="L73" s="353">
        <v>5</v>
      </c>
      <c r="M73" s="354">
        <v>3500</v>
      </c>
      <c r="N73" s="341"/>
    </row>
    <row r="74" spans="2:14" ht="14.25">
      <c r="B74" s="357" t="s">
        <v>442</v>
      </c>
      <c r="C74" s="357" t="s">
        <v>220</v>
      </c>
      <c r="D74" s="353">
        <v>7</v>
      </c>
      <c r="E74" s="354">
        <v>720000</v>
      </c>
      <c r="F74" s="355">
        <v>5</v>
      </c>
      <c r="G74" s="353">
        <v>0</v>
      </c>
      <c r="H74" s="356">
        <v>0</v>
      </c>
      <c r="I74" s="353">
        <v>115</v>
      </c>
      <c r="J74" s="354">
        <v>9322000</v>
      </c>
      <c r="K74" s="355">
        <v>160</v>
      </c>
      <c r="L74" s="353">
        <v>1</v>
      </c>
      <c r="M74" s="356">
        <v>700</v>
      </c>
      <c r="N74" s="341"/>
    </row>
    <row r="75" spans="2:14" ht="14.25">
      <c r="B75" s="352" t="s">
        <v>443</v>
      </c>
      <c r="C75" s="352" t="s">
        <v>221</v>
      </c>
      <c r="D75" s="353">
        <v>17</v>
      </c>
      <c r="E75" s="354">
        <v>5260000</v>
      </c>
      <c r="F75" s="355">
        <v>5</v>
      </c>
      <c r="G75" s="353">
        <v>1</v>
      </c>
      <c r="H75" s="356">
        <v>700</v>
      </c>
      <c r="I75" s="353">
        <v>155</v>
      </c>
      <c r="J75" s="354">
        <v>76790000</v>
      </c>
      <c r="K75" s="355">
        <v>107</v>
      </c>
      <c r="L75" s="353">
        <v>3</v>
      </c>
      <c r="M75" s="356">
        <v>2100</v>
      </c>
      <c r="N75" s="341"/>
    </row>
    <row r="76" spans="2:14" ht="14.25">
      <c r="B76" s="357" t="s">
        <v>444</v>
      </c>
      <c r="C76" s="357" t="s">
        <v>222</v>
      </c>
      <c r="D76" s="353">
        <v>0</v>
      </c>
      <c r="E76" s="354">
        <v>0</v>
      </c>
      <c r="F76" s="355">
        <v>0</v>
      </c>
      <c r="G76" s="353">
        <v>0</v>
      </c>
      <c r="H76" s="356">
        <v>0</v>
      </c>
      <c r="I76" s="353">
        <v>8</v>
      </c>
      <c r="J76" s="354">
        <v>450000</v>
      </c>
      <c r="K76" s="355">
        <v>16</v>
      </c>
      <c r="L76" s="353">
        <v>1</v>
      </c>
      <c r="M76" s="356">
        <v>700</v>
      </c>
      <c r="N76" s="341"/>
    </row>
    <row r="77" spans="2:14" ht="14.25">
      <c r="B77" s="352" t="s">
        <v>445</v>
      </c>
      <c r="C77" s="352" t="s">
        <v>223</v>
      </c>
      <c r="D77" s="353">
        <v>10</v>
      </c>
      <c r="E77" s="354">
        <v>1910000</v>
      </c>
      <c r="F77" s="355">
        <v>11</v>
      </c>
      <c r="G77" s="353">
        <v>1</v>
      </c>
      <c r="H77" s="356">
        <v>1400</v>
      </c>
      <c r="I77" s="353">
        <v>98</v>
      </c>
      <c r="J77" s="354">
        <v>38124000</v>
      </c>
      <c r="K77" s="355">
        <v>113</v>
      </c>
      <c r="L77" s="353">
        <v>7</v>
      </c>
      <c r="M77" s="354">
        <v>5600</v>
      </c>
      <c r="N77" s="341"/>
    </row>
    <row r="78" spans="2:14" ht="14.25">
      <c r="B78" s="357" t="s">
        <v>446</v>
      </c>
      <c r="C78" s="357" t="s">
        <v>224</v>
      </c>
      <c r="D78" s="353">
        <v>5</v>
      </c>
      <c r="E78" s="354">
        <v>570000</v>
      </c>
      <c r="F78" s="355">
        <v>5</v>
      </c>
      <c r="G78" s="353">
        <v>0</v>
      </c>
      <c r="H78" s="356">
        <v>0</v>
      </c>
      <c r="I78" s="353">
        <v>78</v>
      </c>
      <c r="J78" s="354">
        <v>8460000</v>
      </c>
      <c r="K78" s="355">
        <v>44</v>
      </c>
      <c r="L78" s="353">
        <v>0</v>
      </c>
      <c r="M78" s="356">
        <v>0</v>
      </c>
      <c r="N78" s="341"/>
    </row>
    <row r="79" spans="2:14" ht="14.25">
      <c r="B79" s="352" t="s">
        <v>447</v>
      </c>
      <c r="C79" s="352" t="s">
        <v>225</v>
      </c>
      <c r="D79" s="353">
        <v>9</v>
      </c>
      <c r="E79" s="354">
        <v>2160000</v>
      </c>
      <c r="F79" s="355">
        <v>9</v>
      </c>
      <c r="G79" s="353">
        <v>0</v>
      </c>
      <c r="H79" s="356">
        <v>0</v>
      </c>
      <c r="I79" s="353">
        <v>180</v>
      </c>
      <c r="J79" s="354">
        <v>59190000</v>
      </c>
      <c r="K79" s="355">
        <v>106</v>
      </c>
      <c r="L79" s="353">
        <v>1</v>
      </c>
      <c r="M79" s="354">
        <v>1400</v>
      </c>
      <c r="N79" s="341"/>
    </row>
    <row r="80" spans="2:14" ht="14.25">
      <c r="B80" s="357" t="s">
        <v>448</v>
      </c>
      <c r="C80" s="357" t="s">
        <v>226</v>
      </c>
      <c r="D80" s="353">
        <v>5</v>
      </c>
      <c r="E80" s="354">
        <v>1100000</v>
      </c>
      <c r="F80" s="355">
        <v>3</v>
      </c>
      <c r="G80" s="353">
        <v>0</v>
      </c>
      <c r="H80" s="356">
        <v>0</v>
      </c>
      <c r="I80" s="353">
        <v>121</v>
      </c>
      <c r="J80" s="354">
        <v>52240000</v>
      </c>
      <c r="K80" s="355">
        <v>40</v>
      </c>
      <c r="L80" s="353">
        <v>1</v>
      </c>
      <c r="M80" s="356">
        <v>700</v>
      </c>
      <c r="N80" s="341"/>
    </row>
    <row r="81" spans="2:14" ht="14.25">
      <c r="B81" s="352" t="s">
        <v>449</v>
      </c>
      <c r="C81" s="352" t="s">
        <v>227</v>
      </c>
      <c r="D81" s="353">
        <v>2</v>
      </c>
      <c r="E81" s="356">
        <v>600000</v>
      </c>
      <c r="F81" s="355">
        <v>13</v>
      </c>
      <c r="G81" s="353">
        <v>0</v>
      </c>
      <c r="H81" s="356">
        <v>0</v>
      </c>
      <c r="I81" s="353">
        <v>27</v>
      </c>
      <c r="J81" s="354">
        <v>3955000</v>
      </c>
      <c r="K81" s="355">
        <v>80</v>
      </c>
      <c r="L81" s="353">
        <v>0</v>
      </c>
      <c r="M81" s="356">
        <v>0</v>
      </c>
      <c r="N81" s="341"/>
    </row>
    <row r="82" spans="2:14" ht="14.25">
      <c r="B82" s="357" t="s">
        <v>450</v>
      </c>
      <c r="C82" s="357" t="s">
        <v>228</v>
      </c>
      <c r="D82" s="353">
        <v>2</v>
      </c>
      <c r="E82" s="354">
        <v>350000</v>
      </c>
      <c r="F82" s="355">
        <v>1</v>
      </c>
      <c r="G82" s="353">
        <v>0</v>
      </c>
      <c r="H82" s="356">
        <v>0</v>
      </c>
      <c r="I82" s="353">
        <v>22</v>
      </c>
      <c r="J82" s="354">
        <v>7130000</v>
      </c>
      <c r="K82" s="355">
        <v>23</v>
      </c>
      <c r="L82" s="353">
        <v>0</v>
      </c>
      <c r="M82" s="356">
        <v>0</v>
      </c>
      <c r="N82" s="341"/>
    </row>
    <row r="83" spans="2:14" ht="14.25">
      <c r="B83" s="352" t="s">
        <v>451</v>
      </c>
      <c r="C83" s="352" t="s">
        <v>229</v>
      </c>
      <c r="D83" s="353">
        <v>4</v>
      </c>
      <c r="E83" s="354">
        <v>1500000</v>
      </c>
      <c r="F83" s="355">
        <v>6</v>
      </c>
      <c r="G83" s="353">
        <v>0</v>
      </c>
      <c r="H83" s="356">
        <v>0</v>
      </c>
      <c r="I83" s="353">
        <v>31</v>
      </c>
      <c r="J83" s="354">
        <v>8300000</v>
      </c>
      <c r="K83" s="355">
        <v>58</v>
      </c>
      <c r="L83" s="353">
        <v>8</v>
      </c>
      <c r="M83" s="354">
        <v>3530100</v>
      </c>
      <c r="N83" s="341"/>
    </row>
    <row r="84" spans="2:14" ht="14.25">
      <c r="B84" s="357" t="s">
        <v>452</v>
      </c>
      <c r="C84" s="357" t="s">
        <v>230</v>
      </c>
      <c r="D84" s="353">
        <v>17</v>
      </c>
      <c r="E84" s="354">
        <v>6140000</v>
      </c>
      <c r="F84" s="355">
        <v>11</v>
      </c>
      <c r="G84" s="353">
        <v>0</v>
      </c>
      <c r="H84" s="356">
        <v>0</v>
      </c>
      <c r="I84" s="353">
        <v>157</v>
      </c>
      <c r="J84" s="354">
        <v>28826000</v>
      </c>
      <c r="K84" s="355">
        <v>129</v>
      </c>
      <c r="L84" s="353">
        <v>2</v>
      </c>
      <c r="M84" s="354">
        <v>1400</v>
      </c>
      <c r="N84" s="341"/>
    </row>
    <row r="85" spans="2:14" ht="14.25">
      <c r="B85" s="352" t="s">
        <v>453</v>
      </c>
      <c r="C85" s="352" t="s">
        <v>231</v>
      </c>
      <c r="D85" s="353">
        <v>4</v>
      </c>
      <c r="E85" s="354">
        <v>390000</v>
      </c>
      <c r="F85" s="355">
        <v>5</v>
      </c>
      <c r="G85" s="353">
        <v>0</v>
      </c>
      <c r="H85" s="356">
        <v>0</v>
      </c>
      <c r="I85" s="353">
        <v>71</v>
      </c>
      <c r="J85" s="354">
        <v>13632000</v>
      </c>
      <c r="K85" s="355">
        <v>92</v>
      </c>
      <c r="L85" s="353">
        <v>1</v>
      </c>
      <c r="M85" s="356">
        <v>700</v>
      </c>
      <c r="N85" s="341"/>
    </row>
    <row r="86" spans="2:14" ht="14.25">
      <c r="B86" s="357" t="s">
        <v>454</v>
      </c>
      <c r="C86" s="357" t="s">
        <v>232</v>
      </c>
      <c r="D86" s="353">
        <v>4</v>
      </c>
      <c r="E86" s="354">
        <v>205000</v>
      </c>
      <c r="F86" s="355">
        <v>4</v>
      </c>
      <c r="G86" s="353">
        <v>0</v>
      </c>
      <c r="H86" s="354">
        <v>0</v>
      </c>
      <c r="I86" s="353">
        <v>56</v>
      </c>
      <c r="J86" s="354">
        <v>8815000</v>
      </c>
      <c r="K86" s="355">
        <v>54</v>
      </c>
      <c r="L86" s="353">
        <v>3</v>
      </c>
      <c r="M86" s="354">
        <v>2800</v>
      </c>
      <c r="N86" s="341"/>
    </row>
    <row r="87" spans="2:14" ht="14.25">
      <c r="B87" s="352" t="s">
        <v>455</v>
      </c>
      <c r="C87" s="352" t="s">
        <v>233</v>
      </c>
      <c r="D87" s="353">
        <v>10</v>
      </c>
      <c r="E87" s="354">
        <v>2040000</v>
      </c>
      <c r="F87" s="355">
        <v>7</v>
      </c>
      <c r="G87" s="353">
        <v>0</v>
      </c>
      <c r="H87" s="356">
        <v>0</v>
      </c>
      <c r="I87" s="353">
        <v>164</v>
      </c>
      <c r="J87" s="354">
        <v>45107000</v>
      </c>
      <c r="K87" s="355">
        <v>105</v>
      </c>
      <c r="L87" s="353">
        <v>1</v>
      </c>
      <c r="M87" s="356">
        <v>700</v>
      </c>
      <c r="N87" s="341"/>
    </row>
    <row r="88" spans="2:14" ht="15" thickBot="1">
      <c r="B88" s="360" t="s">
        <v>456</v>
      </c>
      <c r="C88" s="360" t="s">
        <v>234</v>
      </c>
      <c r="D88" s="361">
        <v>15</v>
      </c>
      <c r="E88" s="362">
        <v>975000</v>
      </c>
      <c r="F88" s="363">
        <v>5</v>
      </c>
      <c r="G88" s="361">
        <v>0</v>
      </c>
      <c r="H88" s="364">
        <v>0</v>
      </c>
      <c r="I88" s="361">
        <v>129</v>
      </c>
      <c r="J88" s="362">
        <v>25890000</v>
      </c>
      <c r="K88" s="363">
        <v>105</v>
      </c>
      <c r="L88" s="361">
        <v>1</v>
      </c>
      <c r="M88" s="364">
        <v>3500</v>
      </c>
      <c r="N88" s="341"/>
    </row>
    <row r="89" spans="2:14" ht="15" thickBot="1" thickTop="1">
      <c r="B89" s="365"/>
      <c r="C89" s="366" t="s">
        <v>235</v>
      </c>
      <c r="D89" s="367">
        <f>SUM(D8:D88)</f>
        <v>5133</v>
      </c>
      <c r="E89" s="367">
        <f aca="true" t="shared" si="0" ref="E89:M89">SUM(E8:E88)</f>
        <v>1199819662</v>
      </c>
      <c r="F89" s="367">
        <f t="shared" si="0"/>
        <v>3109</v>
      </c>
      <c r="G89" s="367">
        <f t="shared" si="0"/>
        <v>68</v>
      </c>
      <c r="H89" s="367">
        <f t="shared" si="0"/>
        <v>380120</v>
      </c>
      <c r="I89" s="367">
        <f t="shared" si="0"/>
        <v>55127</v>
      </c>
      <c r="J89" s="367">
        <f t="shared" si="0"/>
        <v>10798821475</v>
      </c>
      <c r="K89" s="367">
        <f t="shared" si="0"/>
        <v>38561</v>
      </c>
      <c r="L89" s="367">
        <f t="shared" si="0"/>
        <v>761</v>
      </c>
      <c r="M89" s="367">
        <f t="shared" si="0"/>
        <v>9392945</v>
      </c>
      <c r="N89" s="341"/>
    </row>
    <row r="90" ht="15" thickTop="1"/>
    <row r="91" spans="2:6" ht="14.25">
      <c r="B91" s="1" t="s">
        <v>552</v>
      </c>
      <c r="C91" s="1"/>
      <c r="D91" s="1"/>
      <c r="E91" s="1"/>
      <c r="F91" s="1"/>
    </row>
    <row r="92" spans="2:6" ht="14.25">
      <c r="B92" s="554" t="s">
        <v>18</v>
      </c>
      <c r="C92" s="554"/>
      <c r="D92" s="554"/>
      <c r="E92" s="554"/>
      <c r="F92" s="554"/>
    </row>
  </sheetData>
  <sheetProtection/>
  <mergeCells count="11"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&amp;L20.11.2105&amp;CTÜRKİYE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4" sqref="A34:IV34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8" t="s">
        <v>595</v>
      </c>
      <c r="B1" s="568"/>
      <c r="C1" s="568"/>
      <c r="D1" s="568"/>
    </row>
    <row r="2" spans="2:4" ht="15.75" customHeight="1">
      <c r="B2" s="567" t="s">
        <v>626</v>
      </c>
      <c r="C2" s="567"/>
      <c r="D2" s="567"/>
    </row>
    <row r="3" spans="2:4" s="276" customFormat="1" ht="15.75" customHeight="1" thickBot="1">
      <c r="B3" s="377"/>
      <c r="C3" s="377"/>
      <c r="D3" s="377"/>
    </row>
    <row r="4" spans="2:4" ht="19.5" customHeight="1" thickBot="1">
      <c r="B4" s="250" t="s">
        <v>324</v>
      </c>
      <c r="C4" s="251" t="s">
        <v>31</v>
      </c>
      <c r="D4" s="241"/>
    </row>
    <row r="5" spans="2:3" ht="16.5" customHeight="1">
      <c r="B5" s="242" t="s">
        <v>312</v>
      </c>
      <c r="C5" s="238">
        <v>33</v>
      </c>
    </row>
    <row r="6" spans="2:3" ht="16.5" customHeight="1">
      <c r="B6" s="243" t="s">
        <v>313</v>
      </c>
      <c r="C6" s="239">
        <v>4</v>
      </c>
    </row>
    <row r="7" spans="2:3" ht="16.5" customHeight="1">
      <c r="B7" s="243" t="s">
        <v>314</v>
      </c>
      <c r="C7" s="239">
        <v>6</v>
      </c>
    </row>
    <row r="8" spans="2:3" ht="16.5" customHeight="1">
      <c r="B8" s="243" t="s">
        <v>315</v>
      </c>
      <c r="C8" s="239">
        <v>3</v>
      </c>
    </row>
    <row r="9" spans="2:3" ht="16.5" customHeight="1">
      <c r="B9" s="243" t="s">
        <v>316</v>
      </c>
      <c r="C9" s="239">
        <v>6</v>
      </c>
    </row>
    <row r="10" spans="2:3" s="276" customFormat="1" ht="16.5" customHeight="1">
      <c r="B10" s="243" t="s">
        <v>317</v>
      </c>
      <c r="C10" s="239">
        <v>3</v>
      </c>
    </row>
    <row r="11" spans="2:3" s="276" customFormat="1" ht="16.5" customHeight="1">
      <c r="B11" s="243" t="s">
        <v>318</v>
      </c>
      <c r="C11" s="239">
        <v>4</v>
      </c>
    </row>
    <row r="12" spans="2:3" s="276" customFormat="1" ht="16.5" customHeight="1">
      <c r="B12" s="243" t="s">
        <v>320</v>
      </c>
      <c r="C12" s="239">
        <v>2</v>
      </c>
    </row>
    <row r="13" spans="2:3" s="276" customFormat="1" ht="16.5" customHeight="1">
      <c r="B13" s="245" t="s">
        <v>332</v>
      </c>
      <c r="C13" s="239">
        <v>4</v>
      </c>
    </row>
    <row r="14" spans="2:3" s="276" customFormat="1" ht="16.5" customHeight="1" thickBot="1">
      <c r="B14" s="245" t="s">
        <v>336</v>
      </c>
      <c r="C14" s="239">
        <v>3</v>
      </c>
    </row>
    <row r="15" spans="2:3" ht="19.5" customHeight="1" thickBot="1">
      <c r="B15" s="247" t="s">
        <v>31</v>
      </c>
      <c r="C15" s="248">
        <f>SUM(C5:C14)</f>
        <v>68</v>
      </c>
    </row>
    <row r="16" spans="2:3" s="276" customFormat="1" ht="19.5" customHeight="1">
      <c r="B16" s="373"/>
      <c r="C16" s="374"/>
    </row>
    <row r="17" spans="1:4" ht="15.75" customHeight="1" thickBot="1">
      <c r="A17" s="569" t="s">
        <v>606</v>
      </c>
      <c r="B17" s="569"/>
      <c r="C17" s="569"/>
      <c r="D17" s="569"/>
    </row>
    <row r="18" spans="2:4" ht="18" customHeight="1" thickBot="1">
      <c r="B18" s="252" t="s">
        <v>324</v>
      </c>
      <c r="C18" s="251" t="s">
        <v>31</v>
      </c>
      <c r="D18" s="241"/>
    </row>
    <row r="19" spans="2:3" ht="16.5" customHeight="1">
      <c r="B19" s="244" t="s">
        <v>312</v>
      </c>
      <c r="C19" s="238">
        <v>346</v>
      </c>
    </row>
    <row r="20" spans="2:3" ht="16.5" customHeight="1">
      <c r="B20" s="245" t="s">
        <v>313</v>
      </c>
      <c r="C20" s="239">
        <v>76</v>
      </c>
    </row>
    <row r="21" spans="2:3" ht="16.5" customHeight="1">
      <c r="B21" s="245" t="s">
        <v>314</v>
      </c>
      <c r="C21" s="239">
        <v>74</v>
      </c>
    </row>
    <row r="22" spans="2:3" ht="16.5" customHeight="1">
      <c r="B22" s="245" t="s">
        <v>315</v>
      </c>
      <c r="C22" s="239">
        <v>25</v>
      </c>
    </row>
    <row r="23" spans="2:3" ht="16.5" customHeight="1">
      <c r="B23" s="245" t="s">
        <v>316</v>
      </c>
      <c r="C23" s="239">
        <v>89</v>
      </c>
    </row>
    <row r="24" spans="2:3" ht="16.5" customHeight="1">
      <c r="B24" s="245" t="s">
        <v>317</v>
      </c>
      <c r="C24" s="239">
        <v>30</v>
      </c>
    </row>
    <row r="25" spans="2:3" ht="18" customHeight="1">
      <c r="B25" s="245" t="s">
        <v>318</v>
      </c>
      <c r="C25" s="239">
        <v>31</v>
      </c>
    </row>
    <row r="26" spans="2:3" ht="16.5" customHeight="1">
      <c r="B26" s="245" t="s">
        <v>319</v>
      </c>
      <c r="C26" s="239">
        <v>12</v>
      </c>
    </row>
    <row r="27" spans="2:3" ht="16.5" customHeight="1">
      <c r="B27" s="245" t="s">
        <v>514</v>
      </c>
      <c r="C27" s="239">
        <v>1</v>
      </c>
    </row>
    <row r="28" spans="2:3" s="276" customFormat="1" ht="16.5" customHeight="1">
      <c r="B28" s="245" t="s">
        <v>320</v>
      </c>
      <c r="C28" s="239">
        <v>8</v>
      </c>
    </row>
    <row r="29" spans="2:3" s="276" customFormat="1" ht="16.5" customHeight="1">
      <c r="B29" s="245" t="s">
        <v>332</v>
      </c>
      <c r="C29" s="239">
        <v>16</v>
      </c>
    </row>
    <row r="30" spans="2:3" ht="16.5" customHeight="1">
      <c r="B30" s="245" t="s">
        <v>336</v>
      </c>
      <c r="C30" s="239">
        <v>10</v>
      </c>
    </row>
    <row r="31" spans="2:3" s="276" customFormat="1" ht="16.5" customHeight="1">
      <c r="B31" s="245" t="s">
        <v>542</v>
      </c>
      <c r="C31" s="239">
        <v>1</v>
      </c>
    </row>
    <row r="32" spans="2:3" s="276" customFormat="1" ht="16.5" customHeight="1">
      <c r="B32" s="245" t="s">
        <v>331</v>
      </c>
      <c r="C32" s="239">
        <v>2</v>
      </c>
    </row>
    <row r="33" spans="2:3" s="276" customFormat="1" ht="16.5" customHeight="1">
      <c r="B33" s="245" t="s">
        <v>322</v>
      </c>
      <c r="C33" s="239">
        <v>6</v>
      </c>
    </row>
    <row r="34" spans="2:3" ht="16.5" customHeight="1">
      <c r="B34" s="245" t="s">
        <v>515</v>
      </c>
      <c r="C34" s="239">
        <v>2</v>
      </c>
    </row>
    <row r="35" spans="2:3" ht="16.5" customHeight="1">
      <c r="B35" s="245" t="s">
        <v>323</v>
      </c>
      <c r="C35" s="239">
        <v>5</v>
      </c>
    </row>
    <row r="36" spans="2:3" ht="16.5" customHeight="1">
      <c r="B36" s="245" t="s">
        <v>516</v>
      </c>
      <c r="C36" s="239">
        <v>7</v>
      </c>
    </row>
    <row r="37" spans="2:3" ht="16.5" customHeight="1">
      <c r="B37" s="245" t="s">
        <v>487</v>
      </c>
      <c r="C37" s="239">
        <v>3</v>
      </c>
    </row>
    <row r="38" spans="2:3" ht="16.5" customHeight="1">
      <c r="B38" s="245" t="s">
        <v>543</v>
      </c>
      <c r="C38" s="239">
        <v>1</v>
      </c>
    </row>
    <row r="39" spans="2:3" ht="16.5" customHeight="1" thickBot="1">
      <c r="B39" s="246" t="s">
        <v>321</v>
      </c>
      <c r="C39" s="240">
        <v>16</v>
      </c>
    </row>
    <row r="40" spans="2:3" ht="20.25" customHeight="1" thickBot="1">
      <c r="B40" s="249" t="s">
        <v>31</v>
      </c>
      <c r="C40" s="248">
        <f>SUM(C19:C39)</f>
        <v>761</v>
      </c>
    </row>
    <row r="41" ht="14.25">
      <c r="B41" s="88" t="s">
        <v>18</v>
      </c>
    </row>
  </sheetData>
  <sheetProtection/>
  <mergeCells count="3">
    <mergeCell ref="B2:D2"/>
    <mergeCell ref="A1:D1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" thickBot="1">
      <c r="A2" s="387" t="s">
        <v>595</v>
      </c>
      <c r="B2" s="387"/>
      <c r="C2" s="387"/>
      <c r="D2" s="387"/>
      <c r="E2" s="387"/>
      <c r="F2" s="387"/>
      <c r="G2" s="387"/>
      <c r="H2" s="387"/>
    </row>
    <row r="5" spans="1:8" ht="18.75" customHeight="1">
      <c r="A5" s="433" t="s">
        <v>607</v>
      </c>
      <c r="B5" s="433"/>
      <c r="C5" s="433"/>
      <c r="D5" s="433"/>
      <c r="E5" s="433"/>
      <c r="F5" s="433"/>
      <c r="G5" s="433"/>
      <c r="H5" s="433"/>
    </row>
    <row r="6" spans="2:8" ht="15">
      <c r="B6" s="1"/>
      <c r="C6" s="91"/>
      <c r="D6" s="91"/>
      <c r="E6" s="91"/>
      <c r="F6" s="91"/>
      <c r="G6" s="91"/>
      <c r="H6" s="91"/>
    </row>
    <row r="7" spans="2:8" ht="1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4" t="s">
        <v>3</v>
      </c>
      <c r="C9" s="575"/>
      <c r="D9" s="574" t="s">
        <v>6</v>
      </c>
      <c r="E9" s="575"/>
      <c r="F9" s="574" t="s">
        <v>2</v>
      </c>
      <c r="G9" s="575"/>
    </row>
    <row r="10" spans="1:7" ht="31.5" customHeight="1">
      <c r="A10" s="236" t="s">
        <v>9</v>
      </c>
      <c r="B10" s="570">
        <v>43</v>
      </c>
      <c r="C10" s="571"/>
      <c r="D10" s="570">
        <v>323</v>
      </c>
      <c r="E10" s="571"/>
      <c r="F10" s="572">
        <v>366</v>
      </c>
      <c r="G10" s="573"/>
    </row>
    <row r="11" spans="1:8" ht="28.5">
      <c r="A11" s="122" t="s">
        <v>240</v>
      </c>
      <c r="B11" s="570">
        <v>42550855</v>
      </c>
      <c r="C11" s="571"/>
      <c r="D11" s="570">
        <v>42833000</v>
      </c>
      <c r="E11" s="571"/>
      <c r="F11" s="570">
        <v>85383855</v>
      </c>
      <c r="G11" s="571"/>
      <c r="H11" s="169"/>
    </row>
    <row r="12" spans="1:8" ht="28.5">
      <c r="A12" s="123" t="s">
        <v>241</v>
      </c>
      <c r="B12" s="570">
        <v>35157856</v>
      </c>
      <c r="C12" s="571"/>
      <c r="D12" s="570">
        <v>38281630</v>
      </c>
      <c r="E12" s="571"/>
      <c r="F12" s="570">
        <v>73439486</v>
      </c>
      <c r="G12" s="571"/>
      <c r="H12" s="169"/>
    </row>
    <row r="13" spans="1:7" ht="42" customHeight="1">
      <c r="A13" s="122" t="s">
        <v>242</v>
      </c>
      <c r="B13" s="576">
        <v>82.63</v>
      </c>
      <c r="C13" s="577"/>
      <c r="D13" s="576">
        <v>89.37</v>
      </c>
      <c r="E13" s="577"/>
      <c r="F13" s="576">
        <v>86.01</v>
      </c>
      <c r="G13" s="577"/>
    </row>
    <row r="14" spans="1:4" ht="45" customHeight="1">
      <c r="A14" s="3" t="s">
        <v>18</v>
      </c>
      <c r="B14" s="3"/>
      <c r="C14" s="3"/>
      <c r="D14" s="3"/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ht="15.75" customHeight="1"/>
    <row r="18" spans="1:7" ht="15.75" customHeight="1">
      <c r="A18" s="578" t="s">
        <v>608</v>
      </c>
      <c r="B18" s="578"/>
      <c r="C18" s="578"/>
      <c r="D18" s="578"/>
      <c r="E18" s="578"/>
      <c r="F18" s="578"/>
      <c r="G18" s="578"/>
    </row>
    <row r="19" spans="1:7" ht="15.75" customHeight="1">
      <c r="A19" s="578"/>
      <c r="B19" s="578"/>
      <c r="C19" s="578"/>
      <c r="D19" s="578"/>
      <c r="E19" s="578"/>
      <c r="F19" s="578"/>
      <c r="G19" s="578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9"/>
      <c r="B21" s="579"/>
      <c r="C21" s="579"/>
      <c r="D21" s="579"/>
      <c r="E21" s="579"/>
      <c r="F21" s="579"/>
      <c r="G21" s="579"/>
      <c r="H21" s="579"/>
    </row>
    <row r="22" spans="1:7" ht="31.5" customHeight="1">
      <c r="A22" s="124"/>
      <c r="B22" s="574" t="s">
        <v>3</v>
      </c>
      <c r="C22" s="575"/>
      <c r="D22" s="574" t="s">
        <v>6</v>
      </c>
      <c r="E22" s="575"/>
      <c r="F22" s="574" t="s">
        <v>2</v>
      </c>
      <c r="G22" s="575"/>
    </row>
    <row r="23" spans="1:7" ht="28.5" customHeight="1">
      <c r="A23" s="125" t="s">
        <v>9</v>
      </c>
      <c r="B23" s="580">
        <v>587</v>
      </c>
      <c r="C23" s="581"/>
      <c r="D23" s="580">
        <v>3312</v>
      </c>
      <c r="E23" s="581"/>
      <c r="F23" s="580">
        <v>3899</v>
      </c>
      <c r="G23" s="582"/>
    </row>
    <row r="24" spans="1:7" ht="42" customHeight="1">
      <c r="A24" s="126" t="s">
        <v>240</v>
      </c>
      <c r="B24" s="583">
        <v>474711255</v>
      </c>
      <c r="C24" s="584"/>
      <c r="D24" s="583">
        <v>507648250</v>
      </c>
      <c r="E24" s="584"/>
      <c r="F24" s="583">
        <v>982359505</v>
      </c>
      <c r="G24" s="585"/>
    </row>
    <row r="25" spans="1:7" ht="28.5">
      <c r="A25" s="127" t="s">
        <v>241</v>
      </c>
      <c r="B25" s="583">
        <v>394754236</v>
      </c>
      <c r="C25" s="585"/>
      <c r="D25" s="583">
        <v>447107810</v>
      </c>
      <c r="E25" s="585"/>
      <c r="F25" s="583">
        <v>841862046</v>
      </c>
      <c r="G25" s="585"/>
    </row>
    <row r="26" spans="1:7" ht="25.5" customHeight="1">
      <c r="A26" s="122" t="s">
        <v>242</v>
      </c>
      <c r="B26" s="576">
        <v>83.16</v>
      </c>
      <c r="C26" s="577"/>
      <c r="D26" s="576">
        <v>88.07</v>
      </c>
      <c r="E26" s="577"/>
      <c r="F26" s="576">
        <v>85.7</v>
      </c>
      <c r="G26" s="577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&amp;L20.11.2015&amp;CTÜRKİYE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10" max="110" width="18.00390625" style="0" customWidth="1"/>
    <col min="111" max="112" width="13.8515625" style="0" customWidth="1"/>
    <col min="113" max="113" width="19.421875" style="0" customWidth="1"/>
    <col min="114" max="114" width="10.140625" style="0" bestFit="1" customWidth="1"/>
    <col min="115" max="115" width="8.8515625" style="0" customWidth="1"/>
    <col min="116" max="116" width="10.140625" style="0" bestFit="1" customWidth="1"/>
  </cols>
  <sheetData>
    <row r="1" spans="1:7" ht="17.25" thickBot="1">
      <c r="A1" s="590" t="s">
        <v>594</v>
      </c>
      <c r="B1" s="590"/>
      <c r="C1" s="590"/>
      <c r="D1" s="590"/>
      <c r="E1" s="590"/>
      <c r="F1" s="590"/>
      <c r="G1" s="290"/>
    </row>
    <row r="2" spans="1:7" ht="15" customHeight="1">
      <c r="A2" s="591" t="s">
        <v>609</v>
      </c>
      <c r="B2" s="591"/>
      <c r="C2" s="591"/>
      <c r="D2" s="591"/>
      <c r="E2" s="591"/>
      <c r="F2" s="591"/>
      <c r="G2" s="237"/>
    </row>
    <row r="3" spans="1:7" ht="15" customHeight="1">
      <c r="A3" s="569"/>
      <c r="B3" s="569"/>
      <c r="C3" s="569"/>
      <c r="D3" s="569"/>
      <c r="E3" s="569"/>
      <c r="F3" s="569"/>
      <c r="G3" s="237"/>
    </row>
    <row r="4" spans="1:6" ht="15.75" customHeight="1">
      <c r="A4" s="1"/>
      <c r="B4" s="481" t="s">
        <v>132</v>
      </c>
      <c r="C4" s="481"/>
      <c r="D4" s="481"/>
      <c r="E4" s="481"/>
      <c r="F4" s="481"/>
    </row>
    <row r="5" spans="2:6" ht="45" customHeight="1">
      <c r="B5" s="586" t="s">
        <v>375</v>
      </c>
      <c r="C5" s="588" t="s">
        <v>243</v>
      </c>
      <c r="D5" s="586" t="s">
        <v>244</v>
      </c>
      <c r="E5" s="586" t="s">
        <v>245</v>
      </c>
      <c r="F5" s="586" t="s">
        <v>246</v>
      </c>
    </row>
    <row r="6" spans="2:6" ht="15" customHeight="1">
      <c r="B6" s="586"/>
      <c r="C6" s="589"/>
      <c r="D6" s="586"/>
      <c r="E6" s="587"/>
      <c r="F6" s="587"/>
    </row>
    <row r="7" spans="2:6" ht="17.25" customHeight="1" hidden="1">
      <c r="B7" s="586"/>
      <c r="C7" s="286"/>
      <c r="D7" s="586"/>
      <c r="E7" s="587"/>
      <c r="F7" s="587"/>
    </row>
    <row r="8" spans="2:6" ht="14.25">
      <c r="B8" s="274" t="s">
        <v>409</v>
      </c>
      <c r="C8" s="274" t="s">
        <v>187</v>
      </c>
      <c r="D8" s="274">
        <v>405</v>
      </c>
      <c r="E8" s="275">
        <v>284389255</v>
      </c>
      <c r="F8" s="275">
        <v>225948696</v>
      </c>
    </row>
    <row r="9" spans="2:6" ht="14.25">
      <c r="B9" s="274" t="s">
        <v>381</v>
      </c>
      <c r="C9" s="274" t="s">
        <v>160</v>
      </c>
      <c r="D9" s="274">
        <v>60</v>
      </c>
      <c r="E9" s="275">
        <v>91240000</v>
      </c>
      <c r="F9" s="275">
        <v>85423280</v>
      </c>
    </row>
    <row r="10" spans="2:6" ht="14.25">
      <c r="B10" s="274" t="s">
        <v>410</v>
      </c>
      <c r="C10" s="274" t="s">
        <v>188</v>
      </c>
      <c r="D10" s="274">
        <v>33</v>
      </c>
      <c r="E10" s="275">
        <v>5180000</v>
      </c>
      <c r="F10" s="275">
        <v>2569740</v>
      </c>
    </row>
    <row r="11" spans="2:6" ht="14.25">
      <c r="B11" s="274" t="s">
        <v>382</v>
      </c>
      <c r="C11" s="274" t="s">
        <v>161</v>
      </c>
      <c r="D11" s="274">
        <v>23</v>
      </c>
      <c r="E11" s="275">
        <v>9300000</v>
      </c>
      <c r="F11" s="275">
        <v>8467000</v>
      </c>
    </row>
    <row r="12" spans="2:6" ht="14.25">
      <c r="B12" s="274" t="s">
        <v>391</v>
      </c>
      <c r="C12" s="274" t="s">
        <v>170</v>
      </c>
      <c r="D12" s="274">
        <v>13</v>
      </c>
      <c r="E12" s="275">
        <v>18292000</v>
      </c>
      <c r="F12" s="275">
        <v>13819000</v>
      </c>
    </row>
    <row r="13" spans="2:6" ht="14.25">
      <c r="B13" s="274" t="s">
        <v>416</v>
      </c>
      <c r="C13" s="274" t="s">
        <v>194</v>
      </c>
      <c r="D13" s="274">
        <v>7</v>
      </c>
      <c r="E13" s="275">
        <v>37990000</v>
      </c>
      <c r="F13" s="275">
        <v>36690000</v>
      </c>
    </row>
    <row r="14" spans="2:6" ht="14.25">
      <c r="B14" s="274" t="s">
        <v>395</v>
      </c>
      <c r="C14" s="274" t="s">
        <v>174</v>
      </c>
      <c r="D14" s="274">
        <v>5</v>
      </c>
      <c r="E14" s="275">
        <v>550000</v>
      </c>
      <c r="F14" s="275">
        <v>417000</v>
      </c>
    </row>
    <row r="15" spans="2:6" ht="14.25">
      <c r="B15" s="274" t="s">
        <v>384</v>
      </c>
      <c r="C15" s="274" t="s">
        <v>163</v>
      </c>
      <c r="D15" s="274">
        <v>5</v>
      </c>
      <c r="E15" s="275">
        <v>350000</v>
      </c>
      <c r="F15" s="275">
        <v>192150</v>
      </c>
    </row>
    <row r="16" spans="2:6" ht="14.25">
      <c r="B16" s="274" t="s">
        <v>434</v>
      </c>
      <c r="C16" s="274" t="s">
        <v>212</v>
      </c>
      <c r="D16" s="274">
        <v>5</v>
      </c>
      <c r="E16" s="275">
        <v>3180000</v>
      </c>
      <c r="F16" s="275">
        <v>3021920</v>
      </c>
    </row>
    <row r="17" spans="2:6" s="276" customFormat="1" ht="14.25">
      <c r="B17" s="274" t="s">
        <v>402</v>
      </c>
      <c r="C17" s="274" t="s">
        <v>181</v>
      </c>
      <c r="D17" s="274">
        <v>4</v>
      </c>
      <c r="E17" s="275">
        <v>1150000</v>
      </c>
      <c r="F17" s="275">
        <v>690500</v>
      </c>
    </row>
    <row r="18" spans="2:6" s="276" customFormat="1" ht="14.25">
      <c r="B18" s="274" t="s">
        <v>421</v>
      </c>
      <c r="C18" s="274" t="s">
        <v>199</v>
      </c>
      <c r="D18" s="274">
        <v>3</v>
      </c>
      <c r="E18" s="275">
        <v>440000</v>
      </c>
      <c r="F18" s="275">
        <v>229200</v>
      </c>
    </row>
    <row r="19" spans="2:6" s="276" customFormat="1" ht="14.25">
      <c r="B19" s="274" t="s">
        <v>408</v>
      </c>
      <c r="C19" s="274" t="s">
        <v>308</v>
      </c>
      <c r="D19" s="274">
        <v>3</v>
      </c>
      <c r="E19" s="275">
        <v>200000</v>
      </c>
      <c r="F19" s="275">
        <v>190000</v>
      </c>
    </row>
    <row r="20" spans="2:6" s="276" customFormat="1" ht="14.25">
      <c r="B20" s="274" t="s">
        <v>422</v>
      </c>
      <c r="C20" s="274" t="s">
        <v>200</v>
      </c>
      <c r="D20" s="274">
        <v>2</v>
      </c>
      <c r="E20" s="275">
        <v>3050000</v>
      </c>
      <c r="F20" s="275">
        <v>1537500</v>
      </c>
    </row>
    <row r="21" spans="2:6" s="276" customFormat="1" ht="14.25">
      <c r="B21" s="274" t="s">
        <v>420</v>
      </c>
      <c r="C21" s="274" t="s">
        <v>198</v>
      </c>
      <c r="D21" s="274">
        <v>2</v>
      </c>
      <c r="E21" s="275">
        <v>360000</v>
      </c>
      <c r="F21" s="275">
        <v>168000</v>
      </c>
    </row>
    <row r="22" spans="2:6" s="276" customFormat="1" ht="14.25">
      <c r="B22" s="274" t="s">
        <v>417</v>
      </c>
      <c r="C22" s="274" t="s">
        <v>195</v>
      </c>
      <c r="D22" s="274">
        <v>2</v>
      </c>
      <c r="E22" s="275">
        <v>350000</v>
      </c>
      <c r="F22" s="275">
        <v>290000</v>
      </c>
    </row>
    <row r="23" spans="2:6" s="276" customFormat="1" ht="14.25">
      <c r="B23" s="274" t="s">
        <v>452</v>
      </c>
      <c r="C23" s="274" t="s">
        <v>230</v>
      </c>
      <c r="D23" s="274">
        <v>2</v>
      </c>
      <c r="E23" s="275">
        <v>430000</v>
      </c>
      <c r="F23" s="275">
        <v>347500</v>
      </c>
    </row>
    <row r="24" spans="2:6" ht="14.25">
      <c r="B24" s="274" t="s">
        <v>430</v>
      </c>
      <c r="C24" s="274" t="s">
        <v>208</v>
      </c>
      <c r="D24" s="274">
        <v>2</v>
      </c>
      <c r="E24" s="275">
        <v>1100000</v>
      </c>
      <c r="F24" s="275">
        <v>1049000</v>
      </c>
    </row>
    <row r="25" spans="2:6" s="276" customFormat="1" ht="14.25">
      <c r="B25" s="274" t="s">
        <v>438</v>
      </c>
      <c r="C25" s="274" t="s">
        <v>216</v>
      </c>
      <c r="D25" s="274">
        <v>1</v>
      </c>
      <c r="E25" s="275">
        <v>200000</v>
      </c>
      <c r="F25" s="275">
        <v>200000</v>
      </c>
    </row>
    <row r="26" spans="2:6" s="276" customFormat="1" ht="14.25">
      <c r="B26" s="274" t="s">
        <v>376</v>
      </c>
      <c r="C26" s="274" t="s">
        <v>155</v>
      </c>
      <c r="D26" s="274">
        <v>1</v>
      </c>
      <c r="E26" s="275">
        <v>100000</v>
      </c>
      <c r="F26" s="275">
        <v>100000</v>
      </c>
    </row>
    <row r="27" spans="2:6" s="276" customFormat="1" ht="14.25">
      <c r="B27" s="274" t="s">
        <v>393</v>
      </c>
      <c r="C27" s="274" t="s">
        <v>172</v>
      </c>
      <c r="D27" s="274">
        <v>1</v>
      </c>
      <c r="E27" s="275">
        <v>60000</v>
      </c>
      <c r="F27" s="275">
        <v>60000</v>
      </c>
    </row>
    <row r="28" spans="2:6" s="276" customFormat="1" ht="14.25">
      <c r="B28" s="274" t="s">
        <v>439</v>
      </c>
      <c r="C28" s="274" t="s">
        <v>217</v>
      </c>
      <c r="D28" s="274">
        <v>1</v>
      </c>
      <c r="E28" s="275">
        <v>50000</v>
      </c>
      <c r="F28" s="275">
        <v>50000</v>
      </c>
    </row>
    <row r="29" spans="2:6" s="276" customFormat="1" ht="14.25">
      <c r="B29" s="274" t="s">
        <v>429</v>
      </c>
      <c r="C29" s="274" t="s">
        <v>207</v>
      </c>
      <c r="D29" s="274">
        <v>1</v>
      </c>
      <c r="E29" s="275">
        <v>100000</v>
      </c>
      <c r="F29" s="275">
        <v>100000</v>
      </c>
    </row>
    <row r="30" spans="2:6" s="276" customFormat="1" ht="14.25">
      <c r="B30" s="274" t="s">
        <v>455</v>
      </c>
      <c r="C30" s="274" t="s">
        <v>233</v>
      </c>
      <c r="D30" s="274">
        <v>1</v>
      </c>
      <c r="E30" s="275">
        <v>15000000</v>
      </c>
      <c r="F30" s="275">
        <v>12000000</v>
      </c>
    </row>
    <row r="31" spans="2:6" s="276" customFormat="1" ht="14.25">
      <c r="B31" s="274" t="s">
        <v>423</v>
      </c>
      <c r="C31" s="274" t="s">
        <v>201</v>
      </c>
      <c r="D31" s="274">
        <v>1</v>
      </c>
      <c r="E31" s="275">
        <v>100000</v>
      </c>
      <c r="F31" s="275">
        <v>100000</v>
      </c>
    </row>
    <row r="32" spans="2:6" s="276" customFormat="1" ht="14.25">
      <c r="B32" s="274" t="s">
        <v>407</v>
      </c>
      <c r="C32" s="274" t="s">
        <v>186</v>
      </c>
      <c r="D32" s="274">
        <v>1</v>
      </c>
      <c r="E32" s="275">
        <v>50000</v>
      </c>
      <c r="F32" s="275">
        <v>8750</v>
      </c>
    </row>
    <row r="33" spans="2:6" s="276" customFormat="1" ht="14.25">
      <c r="B33" s="274" t="s">
        <v>406</v>
      </c>
      <c r="C33" s="274" t="s">
        <v>185</v>
      </c>
      <c r="D33" s="274">
        <v>1</v>
      </c>
      <c r="E33" s="275">
        <v>250000</v>
      </c>
      <c r="F33" s="275">
        <v>250000</v>
      </c>
    </row>
    <row r="34" spans="2:6" s="276" customFormat="1" ht="14.25">
      <c r="B34" s="274" t="s">
        <v>396</v>
      </c>
      <c r="C34" s="274" t="s">
        <v>175</v>
      </c>
      <c r="D34" s="274">
        <v>1</v>
      </c>
      <c r="E34" s="275">
        <v>250000</v>
      </c>
      <c r="F34" s="275">
        <v>125000</v>
      </c>
    </row>
    <row r="35" spans="2:6" s="276" customFormat="1" ht="14.25">
      <c r="B35" s="274" t="s">
        <v>389</v>
      </c>
      <c r="C35" s="274" t="s">
        <v>168</v>
      </c>
      <c r="D35" s="274">
        <v>1</v>
      </c>
      <c r="E35" s="275">
        <v>1000000</v>
      </c>
      <c r="F35" s="275">
        <v>710000</v>
      </c>
    </row>
    <row r="36" spans="2:6" ht="15" customHeight="1">
      <c r="B36" s="592" t="s">
        <v>31</v>
      </c>
      <c r="C36" s="593"/>
      <c r="D36" s="593"/>
      <c r="E36" s="594"/>
      <c r="F36" s="131">
        <f>SUM(F8:F35)</f>
        <v>394754236</v>
      </c>
    </row>
    <row r="37" spans="4:6" ht="15" customHeight="1">
      <c r="D37" s="3"/>
      <c r="E37" s="3"/>
      <c r="F37" s="128"/>
    </row>
    <row r="38" spans="4:6" s="276" customFormat="1" ht="15" customHeight="1">
      <c r="D38" s="3"/>
      <c r="E38" s="3"/>
      <c r="F38" s="128"/>
    </row>
    <row r="39" spans="2:6" ht="15.75" customHeight="1">
      <c r="B39" s="481" t="s">
        <v>140</v>
      </c>
      <c r="C39" s="481"/>
      <c r="D39" s="481"/>
      <c r="E39" s="481"/>
      <c r="F39" s="481"/>
    </row>
    <row r="40" spans="2:6" ht="30" customHeight="1">
      <c r="B40" s="588" t="s">
        <v>375</v>
      </c>
      <c r="C40" s="588" t="s">
        <v>243</v>
      </c>
      <c r="D40" s="588" t="s">
        <v>244</v>
      </c>
      <c r="E40" s="588" t="s">
        <v>245</v>
      </c>
      <c r="F40" s="588" t="s">
        <v>246</v>
      </c>
    </row>
    <row r="41" spans="2:6" ht="27.75" customHeight="1">
      <c r="B41" s="595"/>
      <c r="C41" s="595"/>
      <c r="D41" s="595"/>
      <c r="E41" s="595"/>
      <c r="F41" s="595"/>
    </row>
    <row r="42" spans="2:6" ht="18.75" customHeight="1" hidden="1">
      <c r="B42" s="589"/>
      <c r="C42" s="287"/>
      <c r="D42" s="589"/>
      <c r="E42" s="589"/>
      <c r="F42" s="589"/>
    </row>
    <row r="43" spans="2:6" ht="14.25">
      <c r="B43" s="274" t="s">
        <v>409</v>
      </c>
      <c r="C43" s="274" t="s">
        <v>187</v>
      </c>
      <c r="D43" s="275">
        <v>1960</v>
      </c>
      <c r="E43" s="275">
        <v>267767200</v>
      </c>
      <c r="F43" s="275">
        <v>242660871</v>
      </c>
    </row>
    <row r="44" spans="2:6" ht="14.25">
      <c r="B44" s="274" t="s">
        <v>408</v>
      </c>
      <c r="C44" s="274" t="s">
        <v>308</v>
      </c>
      <c r="D44" s="274">
        <v>238</v>
      </c>
      <c r="E44" s="275">
        <v>40200000</v>
      </c>
      <c r="F44" s="275">
        <v>38042900</v>
      </c>
    </row>
    <row r="45" spans="2:6" ht="14.25">
      <c r="B45" s="274" t="s">
        <v>382</v>
      </c>
      <c r="C45" s="274" t="s">
        <v>161</v>
      </c>
      <c r="D45" s="274">
        <v>203</v>
      </c>
      <c r="E45" s="275">
        <v>17555050</v>
      </c>
      <c r="F45" s="275">
        <v>14177829</v>
      </c>
    </row>
    <row r="46" spans="2:6" ht="14.25">
      <c r="B46" s="274" t="s">
        <v>402</v>
      </c>
      <c r="C46" s="274" t="s">
        <v>181</v>
      </c>
      <c r="D46" s="274">
        <v>177</v>
      </c>
      <c r="E46" s="275">
        <v>37400000</v>
      </c>
      <c r="F46" s="275">
        <v>34130500</v>
      </c>
    </row>
    <row r="47" spans="2:6" ht="14.25">
      <c r="B47" s="274" t="s">
        <v>381</v>
      </c>
      <c r="C47" s="274" t="s">
        <v>160</v>
      </c>
      <c r="D47" s="274">
        <v>114</v>
      </c>
      <c r="E47" s="275">
        <v>8771000</v>
      </c>
      <c r="F47" s="275">
        <v>6802450</v>
      </c>
    </row>
    <row r="48" spans="2:6" ht="14.25">
      <c r="B48" s="274" t="s">
        <v>391</v>
      </c>
      <c r="C48" s="274" t="s">
        <v>170</v>
      </c>
      <c r="D48" s="274">
        <v>105</v>
      </c>
      <c r="E48" s="275">
        <v>21337500</v>
      </c>
      <c r="F48" s="275">
        <v>19766650</v>
      </c>
    </row>
    <row r="49" spans="2:6" ht="14.25">
      <c r="B49" s="274" t="s">
        <v>406</v>
      </c>
      <c r="C49" s="274" t="s">
        <v>185</v>
      </c>
      <c r="D49" s="274">
        <v>88</v>
      </c>
      <c r="E49" s="275">
        <v>14520000</v>
      </c>
      <c r="F49" s="275">
        <v>12473100</v>
      </c>
    </row>
    <row r="50" spans="2:6" ht="14.25">
      <c r="B50" s="274" t="s">
        <v>410</v>
      </c>
      <c r="C50" s="274" t="s">
        <v>188</v>
      </c>
      <c r="D50" s="274">
        <v>52</v>
      </c>
      <c r="E50" s="275">
        <v>3245500</v>
      </c>
      <c r="F50" s="275">
        <v>2707000</v>
      </c>
    </row>
    <row r="51" spans="2:6" ht="14.25">
      <c r="B51" s="274" t="s">
        <v>423</v>
      </c>
      <c r="C51" s="274" t="s">
        <v>201</v>
      </c>
      <c r="D51" s="274">
        <v>38</v>
      </c>
      <c r="E51" s="275">
        <v>4160000</v>
      </c>
      <c r="F51" s="275">
        <v>3442700</v>
      </c>
    </row>
    <row r="52" spans="2:6" ht="14.25">
      <c r="B52" s="274" t="s">
        <v>452</v>
      </c>
      <c r="C52" s="274" t="s">
        <v>230</v>
      </c>
      <c r="D52" s="274">
        <v>37</v>
      </c>
      <c r="E52" s="275">
        <v>10131000</v>
      </c>
      <c r="F52" s="275">
        <v>9206000</v>
      </c>
    </row>
    <row r="53" spans="2:6" ht="14.25">
      <c r="B53" s="274" t="s">
        <v>384</v>
      </c>
      <c r="C53" s="274" t="s">
        <v>163</v>
      </c>
      <c r="D53" s="274">
        <v>29</v>
      </c>
      <c r="E53" s="275">
        <v>6720000</v>
      </c>
      <c r="F53" s="275">
        <v>5810640</v>
      </c>
    </row>
    <row r="54" spans="2:6" ht="14.25">
      <c r="B54" s="274" t="s">
        <v>438</v>
      </c>
      <c r="C54" s="274" t="s">
        <v>216</v>
      </c>
      <c r="D54" s="274">
        <v>24</v>
      </c>
      <c r="E54" s="275">
        <v>7745000</v>
      </c>
      <c r="F54" s="275">
        <v>6066500</v>
      </c>
    </row>
    <row r="55" spans="2:6" ht="14.25">
      <c r="B55" s="274" t="s">
        <v>413</v>
      </c>
      <c r="C55" s="274" t="s">
        <v>191</v>
      </c>
      <c r="D55" s="274">
        <v>23</v>
      </c>
      <c r="E55" s="275">
        <v>1940000</v>
      </c>
      <c r="F55" s="275">
        <v>1150100</v>
      </c>
    </row>
    <row r="56" spans="2:6" ht="14.25">
      <c r="B56" s="274" t="s">
        <v>416</v>
      </c>
      <c r="C56" s="274" t="s">
        <v>194</v>
      </c>
      <c r="D56" s="274">
        <v>23</v>
      </c>
      <c r="E56" s="275">
        <v>4326000</v>
      </c>
      <c r="F56" s="275">
        <v>3080000</v>
      </c>
    </row>
    <row r="57" spans="2:6" ht="14.25">
      <c r="B57" s="274" t="s">
        <v>376</v>
      </c>
      <c r="C57" s="274" t="s">
        <v>155</v>
      </c>
      <c r="D57" s="274">
        <v>22</v>
      </c>
      <c r="E57" s="275">
        <v>3280000</v>
      </c>
      <c r="F57" s="275">
        <v>2173500</v>
      </c>
    </row>
    <row r="58" spans="2:6" ht="14.25">
      <c r="B58" s="274" t="s">
        <v>454</v>
      </c>
      <c r="C58" s="274" t="s">
        <v>232</v>
      </c>
      <c r="D58" s="274">
        <v>21</v>
      </c>
      <c r="E58" s="275">
        <v>2440000</v>
      </c>
      <c r="F58" s="275">
        <v>2200000</v>
      </c>
    </row>
    <row r="59" spans="2:6" ht="14.25">
      <c r="B59" s="274" t="s">
        <v>417</v>
      </c>
      <c r="C59" s="274" t="s">
        <v>195</v>
      </c>
      <c r="D59" s="274">
        <v>21</v>
      </c>
      <c r="E59" s="275">
        <v>3905000</v>
      </c>
      <c r="F59" s="275">
        <v>3606500</v>
      </c>
    </row>
    <row r="60" spans="2:6" ht="14.25">
      <c r="B60" s="274" t="s">
        <v>429</v>
      </c>
      <c r="C60" s="274" t="s">
        <v>207</v>
      </c>
      <c r="D60" s="274">
        <v>20</v>
      </c>
      <c r="E60" s="275">
        <v>14275000</v>
      </c>
      <c r="F60" s="275">
        <v>13440770</v>
      </c>
    </row>
    <row r="61" spans="2:6" ht="14.25">
      <c r="B61" s="274" t="s">
        <v>436</v>
      </c>
      <c r="C61" s="274" t="s">
        <v>214</v>
      </c>
      <c r="D61" s="274">
        <v>10</v>
      </c>
      <c r="E61" s="275">
        <v>1970000</v>
      </c>
      <c r="F61" s="275">
        <v>1921000</v>
      </c>
    </row>
    <row r="62" spans="2:6" ht="14.25">
      <c r="B62" s="274" t="s">
        <v>421</v>
      </c>
      <c r="C62" s="274" t="s">
        <v>199</v>
      </c>
      <c r="D62" s="274">
        <v>9</v>
      </c>
      <c r="E62" s="275">
        <v>1160000</v>
      </c>
      <c r="F62" s="275">
        <v>1110000</v>
      </c>
    </row>
    <row r="63" spans="2:6" ht="14.25">
      <c r="B63" s="274" t="s">
        <v>420</v>
      </c>
      <c r="C63" s="274" t="s">
        <v>198</v>
      </c>
      <c r="D63" s="274">
        <v>9</v>
      </c>
      <c r="E63" s="275">
        <v>660000</v>
      </c>
      <c r="F63" s="275">
        <v>644900</v>
      </c>
    </row>
    <row r="64" spans="2:6" ht="14.25">
      <c r="B64" s="274" t="s">
        <v>390</v>
      </c>
      <c r="C64" s="274" t="s">
        <v>169</v>
      </c>
      <c r="D64" s="274">
        <v>6</v>
      </c>
      <c r="E64" s="275">
        <v>320000</v>
      </c>
      <c r="F64" s="275">
        <v>286500</v>
      </c>
    </row>
    <row r="65" spans="2:6" ht="14.25">
      <c r="B65" s="274" t="s">
        <v>385</v>
      </c>
      <c r="C65" s="274" t="s">
        <v>164</v>
      </c>
      <c r="D65" s="274">
        <v>6</v>
      </c>
      <c r="E65" s="275">
        <v>2380000</v>
      </c>
      <c r="F65" s="275">
        <v>1186900</v>
      </c>
    </row>
    <row r="66" spans="2:6" ht="14.25">
      <c r="B66" s="274" t="s">
        <v>439</v>
      </c>
      <c r="C66" s="274" t="s">
        <v>217</v>
      </c>
      <c r="D66" s="274">
        <v>6</v>
      </c>
      <c r="E66" s="275">
        <v>335000</v>
      </c>
      <c r="F66" s="275">
        <v>202500</v>
      </c>
    </row>
    <row r="67" spans="2:6" ht="14.25">
      <c r="B67" s="274" t="s">
        <v>434</v>
      </c>
      <c r="C67" s="274" t="s">
        <v>212</v>
      </c>
      <c r="D67" s="274">
        <v>6</v>
      </c>
      <c r="E67" s="275">
        <v>420000</v>
      </c>
      <c r="F67" s="275">
        <v>292500</v>
      </c>
    </row>
    <row r="68" spans="2:6" ht="14.25">
      <c r="B68" s="274" t="s">
        <v>430</v>
      </c>
      <c r="C68" s="274" t="s">
        <v>208</v>
      </c>
      <c r="D68" s="274">
        <v>5</v>
      </c>
      <c r="E68" s="275">
        <v>1130000</v>
      </c>
      <c r="F68" s="275">
        <v>1125000</v>
      </c>
    </row>
    <row r="69" spans="2:6" ht="14.25">
      <c r="B69" s="274" t="s">
        <v>433</v>
      </c>
      <c r="C69" s="274" t="s">
        <v>211</v>
      </c>
      <c r="D69" s="274">
        <v>4</v>
      </c>
      <c r="E69" s="275">
        <v>825000</v>
      </c>
      <c r="F69" s="275">
        <v>539950</v>
      </c>
    </row>
    <row r="70" spans="2:6" ht="14.25">
      <c r="B70" s="274" t="s">
        <v>378</v>
      </c>
      <c r="C70" s="274" t="s">
        <v>157</v>
      </c>
      <c r="D70" s="274">
        <v>4</v>
      </c>
      <c r="E70" s="275">
        <v>770000</v>
      </c>
      <c r="F70" s="275">
        <v>544000</v>
      </c>
    </row>
    <row r="71" spans="2:6" ht="14.25">
      <c r="B71" s="274" t="s">
        <v>396</v>
      </c>
      <c r="C71" s="274" t="s">
        <v>175</v>
      </c>
      <c r="D71" s="274">
        <v>3</v>
      </c>
      <c r="E71" s="275">
        <v>160000</v>
      </c>
      <c r="F71" s="275">
        <v>135000</v>
      </c>
    </row>
    <row r="72" spans="2:6" ht="14.25">
      <c r="B72" s="274" t="s">
        <v>377</v>
      </c>
      <c r="C72" s="274" t="s">
        <v>156</v>
      </c>
      <c r="D72" s="274">
        <v>3</v>
      </c>
      <c r="E72" s="275">
        <v>725000</v>
      </c>
      <c r="F72" s="275">
        <v>430250</v>
      </c>
    </row>
    <row r="73" spans="2:6" s="276" customFormat="1" ht="14.25">
      <c r="B73" s="274" t="s">
        <v>407</v>
      </c>
      <c r="C73" s="274" t="s">
        <v>186</v>
      </c>
      <c r="D73" s="274">
        <v>3</v>
      </c>
      <c r="E73" s="275">
        <v>450000</v>
      </c>
      <c r="F73" s="275">
        <v>276000</v>
      </c>
    </row>
    <row r="74" spans="2:6" s="276" customFormat="1" ht="14.25">
      <c r="B74" s="274" t="s">
        <v>456</v>
      </c>
      <c r="C74" s="274" t="s">
        <v>234</v>
      </c>
      <c r="D74" s="274">
        <v>3</v>
      </c>
      <c r="E74" s="275">
        <v>1210000</v>
      </c>
      <c r="F74" s="275">
        <v>1205000</v>
      </c>
    </row>
    <row r="75" spans="2:6" s="276" customFormat="1" ht="14.25">
      <c r="B75" s="274" t="s">
        <v>422</v>
      </c>
      <c r="C75" s="274" t="s">
        <v>200</v>
      </c>
      <c r="D75" s="274">
        <v>3</v>
      </c>
      <c r="E75" s="275">
        <v>1000000</v>
      </c>
      <c r="F75" s="275">
        <v>600000</v>
      </c>
    </row>
    <row r="76" spans="2:6" s="276" customFormat="1" ht="14.25">
      <c r="B76" s="274" t="s">
        <v>401</v>
      </c>
      <c r="C76" s="274" t="s">
        <v>180</v>
      </c>
      <c r="D76" s="274">
        <v>3</v>
      </c>
      <c r="E76" s="275">
        <v>15300000</v>
      </c>
      <c r="F76" s="275">
        <v>7640000</v>
      </c>
    </row>
    <row r="77" spans="2:6" s="276" customFormat="1" ht="14.25">
      <c r="B77" s="274" t="s">
        <v>392</v>
      </c>
      <c r="C77" s="274" t="s">
        <v>171</v>
      </c>
      <c r="D77" s="274">
        <v>2</v>
      </c>
      <c r="E77" s="275">
        <v>210000</v>
      </c>
      <c r="F77" s="275">
        <v>71000</v>
      </c>
    </row>
    <row r="78" spans="2:6" s="276" customFormat="1" ht="14.25">
      <c r="B78" s="274" t="s">
        <v>394</v>
      </c>
      <c r="C78" s="274" t="s">
        <v>173</v>
      </c>
      <c r="D78" s="274">
        <v>2</v>
      </c>
      <c r="E78" s="275">
        <v>125000</v>
      </c>
      <c r="F78" s="275">
        <v>75000</v>
      </c>
    </row>
    <row r="79" spans="2:6" s="276" customFormat="1" ht="14.25">
      <c r="B79" s="274" t="s">
        <v>412</v>
      </c>
      <c r="C79" s="274" t="s">
        <v>190</v>
      </c>
      <c r="D79" s="274">
        <v>2</v>
      </c>
      <c r="E79" s="275">
        <v>340000</v>
      </c>
      <c r="F79" s="275">
        <v>190000</v>
      </c>
    </row>
    <row r="80" spans="2:6" s="276" customFormat="1" ht="14.25">
      <c r="B80" s="274" t="s">
        <v>425</v>
      </c>
      <c r="C80" s="274" t="s">
        <v>203</v>
      </c>
      <c r="D80" s="274">
        <v>2</v>
      </c>
      <c r="E80" s="275">
        <v>900000</v>
      </c>
      <c r="F80" s="275">
        <v>460000</v>
      </c>
    </row>
    <row r="81" spans="2:6" s="276" customFormat="1" ht="14.25">
      <c r="B81" s="274" t="s">
        <v>455</v>
      </c>
      <c r="C81" s="274" t="s">
        <v>233</v>
      </c>
      <c r="D81" s="274">
        <v>2</v>
      </c>
      <c r="E81" s="275">
        <v>110000</v>
      </c>
      <c r="F81" s="275">
        <v>102500</v>
      </c>
    </row>
    <row r="82" spans="2:6" ht="14.25">
      <c r="B82" s="274" t="s">
        <v>386</v>
      </c>
      <c r="C82" s="274" t="s">
        <v>165</v>
      </c>
      <c r="D82" s="274">
        <v>2</v>
      </c>
      <c r="E82" s="275">
        <v>110000</v>
      </c>
      <c r="F82" s="275">
        <v>105000</v>
      </c>
    </row>
    <row r="83" spans="2:6" ht="14.25">
      <c r="B83" s="274" t="s">
        <v>415</v>
      </c>
      <c r="C83" s="274" t="s">
        <v>193</v>
      </c>
      <c r="D83" s="274">
        <v>2</v>
      </c>
      <c r="E83" s="275">
        <v>20000</v>
      </c>
      <c r="F83" s="275">
        <v>9800</v>
      </c>
    </row>
    <row r="84" spans="2:6" s="276" customFormat="1" ht="14.25">
      <c r="B84" s="274" t="s">
        <v>383</v>
      </c>
      <c r="C84" s="274" t="s">
        <v>162</v>
      </c>
      <c r="D84" s="274">
        <v>2</v>
      </c>
      <c r="E84" s="275">
        <v>110000</v>
      </c>
      <c r="F84" s="275">
        <v>75000</v>
      </c>
    </row>
    <row r="85" spans="2:6" s="276" customFormat="1" ht="14.25">
      <c r="B85" s="274" t="s">
        <v>445</v>
      </c>
      <c r="C85" s="274" t="s">
        <v>223</v>
      </c>
      <c r="D85" s="274">
        <v>2</v>
      </c>
      <c r="E85" s="275">
        <v>3100000</v>
      </c>
      <c r="F85" s="275">
        <v>3100000</v>
      </c>
    </row>
    <row r="86" spans="2:6" s="276" customFormat="1" ht="14.25">
      <c r="B86" s="274" t="s">
        <v>389</v>
      </c>
      <c r="C86" s="274" t="s">
        <v>168</v>
      </c>
      <c r="D86" s="274">
        <v>1</v>
      </c>
      <c r="E86" s="275">
        <v>120000</v>
      </c>
      <c r="F86" s="275">
        <v>120000</v>
      </c>
    </row>
    <row r="87" spans="2:6" s="276" customFormat="1" ht="14.25">
      <c r="B87" s="274" t="s">
        <v>380</v>
      </c>
      <c r="C87" s="274" t="s">
        <v>159</v>
      </c>
      <c r="D87" s="274">
        <v>1</v>
      </c>
      <c r="E87" s="275">
        <v>1000000</v>
      </c>
      <c r="F87" s="275">
        <v>1000000</v>
      </c>
    </row>
    <row r="88" spans="2:6" s="276" customFormat="1" ht="14.25">
      <c r="B88" s="274" t="s">
        <v>440</v>
      </c>
      <c r="C88" s="274" t="s">
        <v>218</v>
      </c>
      <c r="D88" s="274">
        <v>1</v>
      </c>
      <c r="E88" s="275">
        <v>100000</v>
      </c>
      <c r="F88" s="275">
        <v>100000</v>
      </c>
    </row>
    <row r="89" spans="2:6" s="276" customFormat="1" ht="14.25">
      <c r="B89" s="274" t="s">
        <v>435</v>
      </c>
      <c r="C89" s="274" t="s">
        <v>213</v>
      </c>
      <c r="D89" s="274">
        <v>1</v>
      </c>
      <c r="E89" s="275">
        <v>10000</v>
      </c>
      <c r="F89" s="275">
        <v>10000</v>
      </c>
    </row>
    <row r="90" spans="2:6" s="276" customFormat="1" ht="14.25">
      <c r="B90" s="274" t="s">
        <v>427</v>
      </c>
      <c r="C90" s="274" t="s">
        <v>205</v>
      </c>
      <c r="D90" s="274">
        <v>1</v>
      </c>
      <c r="E90" s="275">
        <v>100000</v>
      </c>
      <c r="F90" s="275">
        <v>100000</v>
      </c>
    </row>
    <row r="91" spans="2:6" s="276" customFormat="1" ht="14.25">
      <c r="B91" s="274" t="s">
        <v>426</v>
      </c>
      <c r="C91" s="274" t="s">
        <v>204</v>
      </c>
      <c r="D91" s="274">
        <v>1</v>
      </c>
      <c r="E91" s="275">
        <v>2000000</v>
      </c>
      <c r="F91" s="275">
        <v>2000000</v>
      </c>
    </row>
    <row r="92" spans="2:6" s="276" customFormat="1" ht="14.25">
      <c r="B92" s="274" t="s">
        <v>450</v>
      </c>
      <c r="C92" s="274" t="s">
        <v>228</v>
      </c>
      <c r="D92" s="274">
        <v>1</v>
      </c>
      <c r="E92" s="275">
        <v>10000</v>
      </c>
      <c r="F92" s="275">
        <v>2000</v>
      </c>
    </row>
    <row r="93" spans="2:6" s="276" customFormat="1" ht="14.25">
      <c r="B93" s="274" t="s">
        <v>419</v>
      </c>
      <c r="C93" s="274" t="s">
        <v>197</v>
      </c>
      <c r="D93" s="274">
        <v>1</v>
      </c>
      <c r="E93" s="275">
        <v>100000</v>
      </c>
      <c r="F93" s="275">
        <v>66000</v>
      </c>
    </row>
    <row r="94" spans="2:6" s="276" customFormat="1" ht="14.25">
      <c r="B94" s="274" t="s">
        <v>414</v>
      </c>
      <c r="C94" s="274" t="s">
        <v>192</v>
      </c>
      <c r="D94" s="274">
        <v>1</v>
      </c>
      <c r="E94" s="275">
        <v>50000</v>
      </c>
      <c r="F94" s="275">
        <v>25000</v>
      </c>
    </row>
    <row r="95" spans="2:6" s="276" customFormat="1" ht="14.25">
      <c r="B95" s="274" t="s">
        <v>448</v>
      </c>
      <c r="C95" s="274" t="s">
        <v>226</v>
      </c>
      <c r="D95" s="274">
        <v>1</v>
      </c>
      <c r="E95" s="275">
        <v>100000</v>
      </c>
      <c r="F95" s="275">
        <v>100000</v>
      </c>
    </row>
    <row r="96" spans="2:6" s="276" customFormat="1" ht="14.25">
      <c r="B96" s="274" t="s">
        <v>453</v>
      </c>
      <c r="C96" s="274" t="s">
        <v>231</v>
      </c>
      <c r="D96" s="274">
        <v>1</v>
      </c>
      <c r="E96" s="275">
        <v>10000</v>
      </c>
      <c r="F96" s="275">
        <v>5000</v>
      </c>
    </row>
    <row r="97" spans="2:6" s="276" customFormat="1" ht="14.25">
      <c r="B97" s="274" t="s">
        <v>451</v>
      </c>
      <c r="C97" s="274" t="s">
        <v>229</v>
      </c>
      <c r="D97" s="274">
        <v>1</v>
      </c>
      <c r="E97" s="275">
        <v>200000</v>
      </c>
      <c r="F97" s="275">
        <v>100000</v>
      </c>
    </row>
    <row r="98" spans="2:6" s="276" customFormat="1" ht="14.25">
      <c r="B98" s="274" t="s">
        <v>379</v>
      </c>
      <c r="C98" s="274" t="s">
        <v>158</v>
      </c>
      <c r="D98" s="274">
        <v>1</v>
      </c>
      <c r="E98" s="275">
        <v>90000</v>
      </c>
      <c r="F98" s="275">
        <v>54000</v>
      </c>
    </row>
    <row r="99" spans="2:6" s="276" customFormat="1" ht="14.25">
      <c r="B99" s="274" t="s">
        <v>400</v>
      </c>
      <c r="C99" s="274" t="s">
        <v>179</v>
      </c>
      <c r="D99" s="274">
        <v>1</v>
      </c>
      <c r="E99" s="275">
        <v>100000</v>
      </c>
      <c r="F99" s="275">
        <v>100000</v>
      </c>
    </row>
    <row r="100" spans="2:6" s="276" customFormat="1" ht="14.25">
      <c r="B100" s="274" t="s">
        <v>397</v>
      </c>
      <c r="C100" s="274" t="s">
        <v>176</v>
      </c>
      <c r="D100" s="274">
        <v>1</v>
      </c>
      <c r="E100" s="275">
        <v>20000</v>
      </c>
      <c r="F100" s="275">
        <v>20000</v>
      </c>
    </row>
    <row r="101" spans="2:6" s="276" customFormat="1" ht="14.25">
      <c r="B101" s="274" t="s">
        <v>395</v>
      </c>
      <c r="C101" s="274" t="s">
        <v>174</v>
      </c>
      <c r="D101" s="274">
        <v>1</v>
      </c>
      <c r="E101" s="275">
        <v>80000</v>
      </c>
      <c r="F101" s="275">
        <v>40000</v>
      </c>
    </row>
    <row r="102" spans="2:6" ht="15" customHeight="1">
      <c r="B102" s="592" t="s">
        <v>31</v>
      </c>
      <c r="C102" s="593"/>
      <c r="D102" s="593"/>
      <c r="E102" s="594"/>
      <c r="F102" s="131">
        <f>SUM(F43:F101)</f>
        <v>447107810</v>
      </c>
    </row>
    <row r="108" ht="15" customHeight="1"/>
  </sheetData>
  <sheetProtection/>
  <mergeCells count="16">
    <mergeCell ref="A1:F1"/>
    <mergeCell ref="A2:F3"/>
    <mergeCell ref="B102:E102"/>
    <mergeCell ref="B36:E36"/>
    <mergeCell ref="B39:F39"/>
    <mergeCell ref="B40:B42"/>
    <mergeCell ref="D40:D42"/>
    <mergeCell ref="E40:E42"/>
    <mergeCell ref="F40:F42"/>
    <mergeCell ref="C40:C41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68" max="68" width="18.00390625" style="0" customWidth="1"/>
    <col min="69" max="70" width="13.8515625" style="0" customWidth="1"/>
    <col min="71" max="71" width="19.421875" style="0" customWidth="1"/>
    <col min="73" max="73" width="11.421875" style="0" customWidth="1"/>
    <col min="75" max="75" width="20.140625" style="0" bestFit="1" customWidth="1"/>
  </cols>
  <sheetData>
    <row r="1" spans="1:6" ht="21.75" customHeight="1" thickBot="1">
      <c r="A1" s="599" t="s">
        <v>594</v>
      </c>
      <c r="B1" s="599"/>
      <c r="C1" s="599"/>
      <c r="D1" s="599"/>
      <c r="E1" s="599"/>
      <c r="F1" s="599"/>
    </row>
    <row r="2" spans="1:6" s="276" customFormat="1" ht="21.75" customHeight="1">
      <c r="A2" s="376"/>
      <c r="B2" s="376"/>
      <c r="C2" s="376"/>
      <c r="D2" s="376"/>
      <c r="E2" s="376"/>
      <c r="F2" s="376"/>
    </row>
    <row r="3" spans="1:6" ht="16.5" customHeight="1">
      <c r="A3" s="410" t="s">
        <v>610</v>
      </c>
      <c r="B3" s="410"/>
      <c r="C3" s="410"/>
      <c r="D3" s="410"/>
      <c r="E3" s="410"/>
      <c r="F3" s="410"/>
    </row>
    <row r="4" spans="1:6" s="276" customFormat="1" ht="16.5" customHeight="1">
      <c r="A4" s="375"/>
      <c r="B4" s="375"/>
      <c r="C4" s="375"/>
      <c r="D4" s="375"/>
      <c r="E4" s="375"/>
      <c r="F4" s="375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81" t="s">
        <v>132</v>
      </c>
      <c r="C6" s="481"/>
      <c r="D6" s="481"/>
      <c r="E6" s="481"/>
    </row>
    <row r="7" spans="2:5" ht="16.5" customHeight="1">
      <c r="B7" s="586" t="s">
        <v>247</v>
      </c>
      <c r="C7" s="586" t="s">
        <v>248</v>
      </c>
      <c r="D7" s="586" t="s">
        <v>245</v>
      </c>
      <c r="E7" s="586" t="s">
        <v>246</v>
      </c>
    </row>
    <row r="8" spans="2:5" ht="16.5" customHeight="1">
      <c r="B8" s="586"/>
      <c r="C8" s="586"/>
      <c r="D8" s="587"/>
      <c r="E8" s="587"/>
    </row>
    <row r="9" spans="2:5" ht="24.75" customHeight="1">
      <c r="B9" s="586"/>
      <c r="C9" s="586"/>
      <c r="D9" s="587"/>
      <c r="E9" s="587"/>
    </row>
    <row r="10" spans="2:5" ht="16.5" customHeight="1">
      <c r="B10" s="274" t="s">
        <v>291</v>
      </c>
      <c r="C10" s="274">
        <v>6</v>
      </c>
      <c r="D10" s="275">
        <v>4500000</v>
      </c>
      <c r="E10" s="275">
        <v>2348500</v>
      </c>
    </row>
    <row r="11" spans="2:5" ht="16.5" customHeight="1">
      <c r="B11" s="274" t="s">
        <v>279</v>
      </c>
      <c r="C11" s="274">
        <v>3</v>
      </c>
      <c r="D11" s="275">
        <v>400000</v>
      </c>
      <c r="E11" s="275">
        <v>161500</v>
      </c>
    </row>
    <row r="12" spans="2:5" ht="16.5" customHeight="1">
      <c r="B12" s="274" t="s">
        <v>311</v>
      </c>
      <c r="C12" s="274">
        <v>3</v>
      </c>
      <c r="D12" s="275">
        <v>1200000</v>
      </c>
      <c r="E12" s="275">
        <v>1034000</v>
      </c>
    </row>
    <row r="13" spans="2:5" ht="16.5" customHeight="1">
      <c r="B13" s="274" t="s">
        <v>282</v>
      </c>
      <c r="C13" s="274">
        <v>3</v>
      </c>
      <c r="D13" s="275">
        <v>250000</v>
      </c>
      <c r="E13" s="275">
        <v>210000</v>
      </c>
    </row>
    <row r="14" spans="2:5" ht="16.5" customHeight="1">
      <c r="B14" s="274" t="s">
        <v>286</v>
      </c>
      <c r="C14" s="274">
        <v>3</v>
      </c>
      <c r="D14" s="275">
        <v>3150000</v>
      </c>
      <c r="E14" s="275">
        <v>3090000</v>
      </c>
    </row>
    <row r="15" spans="2:5" ht="16.5" customHeight="1">
      <c r="B15" s="274" t="s">
        <v>288</v>
      </c>
      <c r="C15" s="274">
        <v>3</v>
      </c>
      <c r="D15" s="275">
        <v>3059855</v>
      </c>
      <c r="E15" s="275">
        <v>1412956</v>
      </c>
    </row>
    <row r="16" spans="2:5" ht="16.5" customHeight="1">
      <c r="B16" s="274" t="s">
        <v>362</v>
      </c>
      <c r="C16" s="274">
        <v>2</v>
      </c>
      <c r="D16" s="275">
        <v>27551000</v>
      </c>
      <c r="E16" s="275">
        <v>24855900</v>
      </c>
    </row>
    <row r="17" spans="2:5" ht="16.5" customHeight="1">
      <c r="B17" s="274" t="s">
        <v>293</v>
      </c>
      <c r="C17" s="274">
        <v>2</v>
      </c>
      <c r="D17" s="275">
        <v>100000</v>
      </c>
      <c r="E17" s="275">
        <v>87500</v>
      </c>
    </row>
    <row r="18" spans="2:5" ht="16.5" customHeight="1">
      <c r="B18" s="274" t="s">
        <v>529</v>
      </c>
      <c r="C18" s="274">
        <v>2</v>
      </c>
      <c r="D18" s="275">
        <v>100000</v>
      </c>
      <c r="E18" s="275">
        <v>75000</v>
      </c>
    </row>
    <row r="19" spans="2:5" s="276" customFormat="1" ht="16.5" customHeight="1">
      <c r="B19" s="274" t="s">
        <v>280</v>
      </c>
      <c r="C19" s="274">
        <v>2</v>
      </c>
      <c r="D19" s="275">
        <v>150000</v>
      </c>
      <c r="E19" s="275">
        <v>150000</v>
      </c>
    </row>
    <row r="20" spans="2:5" s="276" customFormat="1" ht="16.5" customHeight="1">
      <c r="B20" s="274" t="s">
        <v>283</v>
      </c>
      <c r="C20" s="274">
        <v>2</v>
      </c>
      <c r="D20" s="275">
        <v>240000</v>
      </c>
      <c r="E20" s="275">
        <v>120000</v>
      </c>
    </row>
    <row r="21" spans="2:5" s="276" customFormat="1" ht="16.5" customHeight="1">
      <c r="B21" s="274" t="s">
        <v>363</v>
      </c>
      <c r="C21" s="274">
        <v>1</v>
      </c>
      <c r="D21" s="275">
        <v>50000</v>
      </c>
      <c r="E21" s="275">
        <v>50000</v>
      </c>
    </row>
    <row r="22" spans="2:5" s="276" customFormat="1" ht="16.5" customHeight="1">
      <c r="B22" s="274" t="s">
        <v>522</v>
      </c>
      <c r="C22" s="274">
        <v>1</v>
      </c>
      <c r="D22" s="275">
        <v>50000</v>
      </c>
      <c r="E22" s="275">
        <v>50000</v>
      </c>
    </row>
    <row r="23" spans="2:5" s="276" customFormat="1" ht="16.5" customHeight="1">
      <c r="B23" s="274" t="s">
        <v>524</v>
      </c>
      <c r="C23" s="274">
        <v>1</v>
      </c>
      <c r="D23" s="275">
        <v>1000000</v>
      </c>
      <c r="E23" s="275">
        <v>1000000</v>
      </c>
    </row>
    <row r="24" spans="2:5" s="276" customFormat="1" ht="16.5" customHeight="1">
      <c r="B24" s="274" t="s">
        <v>540</v>
      </c>
      <c r="C24" s="274">
        <v>1</v>
      </c>
      <c r="D24" s="275">
        <v>250000</v>
      </c>
      <c r="E24" s="275">
        <v>25000</v>
      </c>
    </row>
    <row r="25" spans="2:5" s="276" customFormat="1" ht="16.5" customHeight="1">
      <c r="B25" s="274" t="s">
        <v>333</v>
      </c>
      <c r="C25" s="274">
        <v>1</v>
      </c>
      <c r="D25" s="275">
        <v>50000</v>
      </c>
      <c r="E25" s="275">
        <v>50000</v>
      </c>
    </row>
    <row r="26" spans="2:5" ht="16.5" customHeight="1">
      <c r="B26" s="274" t="s">
        <v>620</v>
      </c>
      <c r="C26" s="274">
        <v>1</v>
      </c>
      <c r="D26" s="275">
        <v>50000</v>
      </c>
      <c r="E26" s="275">
        <v>32500</v>
      </c>
    </row>
    <row r="27" spans="2:5" ht="16.5" customHeight="1">
      <c r="B27" s="274" t="s">
        <v>292</v>
      </c>
      <c r="C27" s="274">
        <v>1</v>
      </c>
      <c r="D27" s="275">
        <v>50000</v>
      </c>
      <c r="E27" s="275">
        <v>50000</v>
      </c>
    </row>
    <row r="28" spans="2:5" s="276" customFormat="1" ht="16.5" customHeight="1">
      <c r="B28" s="274" t="s">
        <v>310</v>
      </c>
      <c r="C28" s="274">
        <v>1</v>
      </c>
      <c r="D28" s="275">
        <v>100000</v>
      </c>
      <c r="E28" s="275">
        <v>100000</v>
      </c>
    </row>
    <row r="29" spans="2:5" s="276" customFormat="1" ht="16.5" customHeight="1">
      <c r="B29" s="274" t="s">
        <v>281</v>
      </c>
      <c r="C29" s="274">
        <v>1</v>
      </c>
      <c r="D29" s="275">
        <v>50000</v>
      </c>
      <c r="E29" s="275">
        <v>25000</v>
      </c>
    </row>
    <row r="30" spans="2:5" s="276" customFormat="1" ht="16.5" customHeight="1">
      <c r="B30" s="274" t="s">
        <v>461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621</v>
      </c>
      <c r="C31" s="274">
        <v>1</v>
      </c>
      <c r="D31" s="275">
        <v>50000</v>
      </c>
      <c r="E31" s="275">
        <v>17500</v>
      </c>
    </row>
    <row r="32" spans="2:5" s="276" customFormat="1" ht="16.5" customHeight="1">
      <c r="B32" s="274" t="s">
        <v>338</v>
      </c>
      <c r="C32" s="274">
        <v>1</v>
      </c>
      <c r="D32" s="275">
        <v>100000</v>
      </c>
      <c r="E32" s="275">
        <v>100000</v>
      </c>
    </row>
    <row r="33" spans="2:5" s="276" customFormat="1" ht="16.5" customHeight="1">
      <c r="B33" s="274" t="s">
        <v>290</v>
      </c>
      <c r="C33" s="274">
        <v>1</v>
      </c>
      <c r="D33" s="275">
        <v>50000</v>
      </c>
      <c r="E33" s="275">
        <v>25000</v>
      </c>
    </row>
    <row r="34" spans="2:5" ht="16.5" customHeight="1">
      <c r="B34" s="274" t="s">
        <v>371</v>
      </c>
      <c r="C34" s="274">
        <v>1</v>
      </c>
      <c r="D34" s="275">
        <v>50000</v>
      </c>
      <c r="E34" s="275">
        <v>37500</v>
      </c>
    </row>
    <row r="35" spans="2:5" ht="16.5" customHeight="1">
      <c r="B35" s="596" t="s">
        <v>31</v>
      </c>
      <c r="C35" s="596"/>
      <c r="D35" s="596"/>
      <c r="E35" s="131">
        <f>SUM(E10:E34)</f>
        <v>35157856</v>
      </c>
    </row>
    <row r="36" spans="2:5" s="276" customFormat="1" ht="16.5" customHeight="1">
      <c r="B36" s="3" t="s">
        <v>18</v>
      </c>
      <c r="C36" s="3"/>
      <c r="D36" s="331"/>
      <c r="E36" s="332"/>
    </row>
    <row r="37" spans="2:5" s="276" customFormat="1" ht="16.5" customHeight="1">
      <c r="B37" s="3"/>
      <c r="C37" s="3"/>
      <c r="D37" s="331"/>
      <c r="E37" s="332"/>
    </row>
    <row r="38" spans="2:5" s="276" customFormat="1" ht="16.5" customHeight="1">
      <c r="B38" s="3"/>
      <c r="C38" s="3"/>
      <c r="D38" s="331"/>
      <c r="E38" s="332"/>
    </row>
    <row r="39" ht="16.5" customHeight="1">
      <c r="D39" s="3"/>
    </row>
    <row r="40" spans="2:5" ht="16.5" customHeight="1">
      <c r="B40" s="481" t="s">
        <v>140</v>
      </c>
      <c r="C40" s="481"/>
      <c r="D40" s="481"/>
      <c r="E40" s="481"/>
    </row>
    <row r="41" spans="2:5" ht="16.5" customHeight="1">
      <c r="B41" s="586" t="s">
        <v>247</v>
      </c>
      <c r="C41" s="586" t="s">
        <v>244</v>
      </c>
      <c r="D41" s="586" t="s">
        <v>245</v>
      </c>
      <c r="E41" s="586" t="s">
        <v>246</v>
      </c>
    </row>
    <row r="42" spans="2:5" ht="16.5" customHeight="1">
      <c r="B42" s="586"/>
      <c r="C42" s="586"/>
      <c r="D42" s="587"/>
      <c r="E42" s="587"/>
    </row>
    <row r="43" spans="2:5" ht="23.25" customHeight="1">
      <c r="B43" s="586"/>
      <c r="C43" s="586"/>
      <c r="D43" s="587"/>
      <c r="E43" s="587"/>
    </row>
    <row r="44" spans="2:5" ht="16.5" customHeight="1">
      <c r="B44" s="274" t="s">
        <v>296</v>
      </c>
      <c r="C44" s="274">
        <v>136</v>
      </c>
      <c r="D44" s="275">
        <v>19190000</v>
      </c>
      <c r="E44" s="275">
        <v>17900800</v>
      </c>
    </row>
    <row r="45" spans="2:5" ht="16.5" customHeight="1">
      <c r="B45" s="274" t="s">
        <v>280</v>
      </c>
      <c r="C45" s="274">
        <v>26</v>
      </c>
      <c r="D45" s="275">
        <v>2907000</v>
      </c>
      <c r="E45" s="275">
        <v>2093980</v>
      </c>
    </row>
    <row r="46" spans="2:5" ht="16.5" customHeight="1">
      <c r="B46" s="274" t="s">
        <v>279</v>
      </c>
      <c r="C46" s="274">
        <v>22</v>
      </c>
      <c r="D46" s="275">
        <v>1980000</v>
      </c>
      <c r="E46" s="275">
        <v>1838900</v>
      </c>
    </row>
    <row r="47" spans="2:5" ht="16.5" customHeight="1">
      <c r="B47" s="274" t="s">
        <v>291</v>
      </c>
      <c r="C47" s="274">
        <v>20</v>
      </c>
      <c r="D47" s="275">
        <v>5250000</v>
      </c>
      <c r="E47" s="275">
        <v>3628300</v>
      </c>
    </row>
    <row r="48" spans="2:5" ht="16.5" customHeight="1">
      <c r="B48" s="274" t="s">
        <v>338</v>
      </c>
      <c r="C48" s="274">
        <v>11</v>
      </c>
      <c r="D48" s="275">
        <v>480000</v>
      </c>
      <c r="E48" s="275">
        <v>379100</v>
      </c>
    </row>
    <row r="49" spans="2:5" ht="16.5" customHeight="1">
      <c r="B49" s="274" t="s">
        <v>311</v>
      </c>
      <c r="C49" s="274">
        <v>11</v>
      </c>
      <c r="D49" s="275">
        <v>1100000</v>
      </c>
      <c r="E49" s="275">
        <v>940000</v>
      </c>
    </row>
    <row r="50" spans="2:5" ht="16.5" customHeight="1">
      <c r="B50" s="274" t="s">
        <v>310</v>
      </c>
      <c r="C50" s="274">
        <v>9</v>
      </c>
      <c r="D50" s="275">
        <v>1870000</v>
      </c>
      <c r="E50" s="275">
        <v>1680000</v>
      </c>
    </row>
    <row r="51" spans="2:5" ht="16.5" customHeight="1">
      <c r="B51" s="274" t="s">
        <v>293</v>
      </c>
      <c r="C51" s="274">
        <v>9</v>
      </c>
      <c r="D51" s="275">
        <v>2245000</v>
      </c>
      <c r="E51" s="275">
        <v>949900</v>
      </c>
    </row>
    <row r="52" spans="2:5" ht="16.5" customHeight="1">
      <c r="B52" s="274" t="s">
        <v>305</v>
      </c>
      <c r="C52" s="274">
        <v>7</v>
      </c>
      <c r="D52" s="275">
        <v>816000</v>
      </c>
      <c r="E52" s="275">
        <v>565000</v>
      </c>
    </row>
    <row r="53" spans="2:5" ht="16.5" customHeight="1">
      <c r="B53" s="274" t="s">
        <v>295</v>
      </c>
      <c r="C53" s="274">
        <v>6</v>
      </c>
      <c r="D53" s="275">
        <v>1120000</v>
      </c>
      <c r="E53" s="275">
        <v>468000</v>
      </c>
    </row>
    <row r="54" spans="2:5" ht="16.5" customHeight="1">
      <c r="B54" s="274" t="s">
        <v>298</v>
      </c>
      <c r="C54" s="274">
        <v>5</v>
      </c>
      <c r="D54" s="275">
        <v>240000</v>
      </c>
      <c r="E54" s="275">
        <v>235000</v>
      </c>
    </row>
    <row r="55" spans="2:5" ht="16.5" customHeight="1">
      <c r="B55" s="274" t="s">
        <v>287</v>
      </c>
      <c r="C55" s="274">
        <v>4</v>
      </c>
      <c r="D55" s="275">
        <v>1120000</v>
      </c>
      <c r="E55" s="275">
        <v>1115000</v>
      </c>
    </row>
    <row r="56" spans="2:5" ht="16.5" customHeight="1">
      <c r="B56" s="274" t="s">
        <v>282</v>
      </c>
      <c r="C56" s="274">
        <v>4</v>
      </c>
      <c r="D56" s="275">
        <v>560000</v>
      </c>
      <c r="E56" s="275">
        <v>365000</v>
      </c>
    </row>
    <row r="57" spans="2:5" ht="16.5" customHeight="1">
      <c r="B57" s="274" t="s">
        <v>522</v>
      </c>
      <c r="C57" s="274">
        <v>4</v>
      </c>
      <c r="D57" s="275">
        <v>110000</v>
      </c>
      <c r="E57" s="275">
        <v>60000</v>
      </c>
    </row>
    <row r="58" spans="2:5" ht="16.5" customHeight="1">
      <c r="B58" s="274" t="s">
        <v>299</v>
      </c>
      <c r="C58" s="274">
        <v>4</v>
      </c>
      <c r="D58" s="275">
        <v>220000</v>
      </c>
      <c r="E58" s="275">
        <v>164900</v>
      </c>
    </row>
    <row r="59" spans="2:5" ht="16.5" customHeight="1">
      <c r="B59" s="274" t="s">
        <v>281</v>
      </c>
      <c r="C59" s="274">
        <v>3</v>
      </c>
      <c r="D59" s="275">
        <v>130000</v>
      </c>
      <c r="E59" s="275">
        <v>130000</v>
      </c>
    </row>
    <row r="60" spans="2:5" ht="16.5" customHeight="1">
      <c r="B60" s="274" t="s">
        <v>326</v>
      </c>
      <c r="C60" s="274">
        <v>3</v>
      </c>
      <c r="D60" s="275">
        <v>310000</v>
      </c>
      <c r="E60" s="275">
        <v>305000</v>
      </c>
    </row>
    <row r="61" spans="2:5" ht="16.5" customHeight="1">
      <c r="B61" s="274" t="s">
        <v>292</v>
      </c>
      <c r="C61" s="274">
        <v>3</v>
      </c>
      <c r="D61" s="275">
        <v>1520000</v>
      </c>
      <c r="E61" s="275">
        <v>1520000</v>
      </c>
    </row>
    <row r="62" spans="2:5" ht="16.5" customHeight="1">
      <c r="B62" s="274" t="s">
        <v>290</v>
      </c>
      <c r="C62" s="274">
        <v>3</v>
      </c>
      <c r="D62" s="275">
        <v>410000</v>
      </c>
      <c r="E62" s="275">
        <v>359000</v>
      </c>
    </row>
    <row r="63" spans="2:5" ht="16.5" customHeight="1">
      <c r="B63" s="274" t="s">
        <v>357</v>
      </c>
      <c r="C63" s="274">
        <v>3</v>
      </c>
      <c r="D63" s="275">
        <v>430000</v>
      </c>
      <c r="E63" s="275">
        <v>227000</v>
      </c>
    </row>
    <row r="64" spans="2:5" ht="16.5" customHeight="1">
      <c r="B64" s="274" t="s">
        <v>370</v>
      </c>
      <c r="C64" s="274">
        <v>3</v>
      </c>
      <c r="D64" s="275">
        <v>1060000</v>
      </c>
      <c r="E64" s="275">
        <v>1030000</v>
      </c>
    </row>
    <row r="65" spans="2:5" ht="16.5" customHeight="1">
      <c r="B65" s="274" t="s">
        <v>339</v>
      </c>
      <c r="C65" s="274">
        <v>3</v>
      </c>
      <c r="D65" s="275">
        <v>120000</v>
      </c>
      <c r="E65" s="275">
        <v>69000</v>
      </c>
    </row>
    <row r="66" spans="2:5" ht="16.5" customHeight="1">
      <c r="B66" s="274" t="s">
        <v>529</v>
      </c>
      <c r="C66" s="274">
        <v>3</v>
      </c>
      <c r="D66" s="275">
        <v>30000</v>
      </c>
      <c r="E66" s="275">
        <v>25000</v>
      </c>
    </row>
    <row r="67" spans="2:5" ht="16.5" customHeight="1">
      <c r="B67" s="274" t="s">
        <v>333</v>
      </c>
      <c r="C67" s="274">
        <v>2</v>
      </c>
      <c r="D67" s="275">
        <v>210000</v>
      </c>
      <c r="E67" s="275">
        <v>150000</v>
      </c>
    </row>
    <row r="68" spans="2:5" ht="16.5" customHeight="1">
      <c r="B68" s="274" t="s">
        <v>297</v>
      </c>
      <c r="C68" s="274">
        <v>2</v>
      </c>
      <c r="D68" s="275">
        <v>60000</v>
      </c>
      <c r="E68" s="275">
        <v>42500</v>
      </c>
    </row>
    <row r="69" spans="2:5" ht="16.5" customHeight="1">
      <c r="B69" s="274" t="s">
        <v>304</v>
      </c>
      <c r="C69" s="274">
        <v>2</v>
      </c>
      <c r="D69" s="275">
        <v>400000</v>
      </c>
      <c r="E69" s="275">
        <v>80000</v>
      </c>
    </row>
    <row r="70" spans="2:5" ht="16.5" customHeight="1">
      <c r="B70" s="274" t="s">
        <v>367</v>
      </c>
      <c r="C70" s="274">
        <v>2</v>
      </c>
      <c r="D70" s="275">
        <v>20000</v>
      </c>
      <c r="E70" s="275">
        <v>14900</v>
      </c>
    </row>
    <row r="71" spans="2:5" ht="16.5" customHeight="1">
      <c r="B71" s="274" t="s">
        <v>288</v>
      </c>
      <c r="C71" s="274">
        <v>2</v>
      </c>
      <c r="D71" s="275">
        <v>210000</v>
      </c>
      <c r="E71" s="275">
        <v>106900</v>
      </c>
    </row>
    <row r="72" spans="2:5" ht="16.5" customHeight="1">
      <c r="B72" s="274" t="s">
        <v>286</v>
      </c>
      <c r="C72" s="274">
        <v>2</v>
      </c>
      <c r="D72" s="275">
        <v>60000</v>
      </c>
      <c r="E72" s="275">
        <v>32000</v>
      </c>
    </row>
    <row r="73" spans="2:5" ht="16.5" customHeight="1">
      <c r="B73" s="274" t="s">
        <v>561</v>
      </c>
      <c r="C73" s="274">
        <v>2</v>
      </c>
      <c r="D73" s="275">
        <v>130000</v>
      </c>
      <c r="E73" s="275">
        <v>130000</v>
      </c>
    </row>
    <row r="74" spans="2:5" ht="16.5" customHeight="1">
      <c r="B74" s="274" t="s">
        <v>371</v>
      </c>
      <c r="C74" s="274">
        <v>2</v>
      </c>
      <c r="D74" s="275">
        <v>140000</v>
      </c>
      <c r="E74" s="275">
        <v>70000</v>
      </c>
    </row>
    <row r="75" spans="2:5" ht="16.5" customHeight="1">
      <c r="B75" s="274" t="s">
        <v>362</v>
      </c>
      <c r="C75" s="274">
        <v>2</v>
      </c>
      <c r="D75" s="275">
        <v>25000</v>
      </c>
      <c r="E75" s="275">
        <v>24850</v>
      </c>
    </row>
    <row r="76" spans="2:5" ht="16.5" customHeight="1">
      <c r="B76" s="274" t="s">
        <v>356</v>
      </c>
      <c r="C76" s="274">
        <v>2</v>
      </c>
      <c r="D76" s="275">
        <v>20000</v>
      </c>
      <c r="E76" s="275">
        <v>15000</v>
      </c>
    </row>
    <row r="77" spans="2:5" ht="16.5" customHeight="1">
      <c r="B77" s="274" t="s">
        <v>289</v>
      </c>
      <c r="C77" s="274">
        <v>2</v>
      </c>
      <c r="D77" s="275">
        <v>60000</v>
      </c>
      <c r="E77" s="275">
        <v>59700</v>
      </c>
    </row>
    <row r="78" spans="2:5" ht="16.5" customHeight="1">
      <c r="B78" s="274" t="s">
        <v>337</v>
      </c>
      <c r="C78" s="274">
        <v>2</v>
      </c>
      <c r="D78" s="275">
        <v>200000</v>
      </c>
      <c r="E78" s="275">
        <v>149900</v>
      </c>
    </row>
    <row r="79" spans="2:5" ht="16.5" customHeight="1">
      <c r="B79" s="274" t="s">
        <v>458</v>
      </c>
      <c r="C79" s="274">
        <v>1</v>
      </c>
      <c r="D79" s="275">
        <v>1500000</v>
      </c>
      <c r="E79" s="275">
        <v>600000</v>
      </c>
    </row>
    <row r="80" spans="2:5" ht="16.5" customHeight="1">
      <c r="B80" s="274" t="s">
        <v>489</v>
      </c>
      <c r="C80" s="274">
        <v>1</v>
      </c>
      <c r="D80" s="275">
        <v>100000</v>
      </c>
      <c r="E80" s="275">
        <v>100000</v>
      </c>
    </row>
    <row r="81" spans="2:5" ht="16.5" customHeight="1">
      <c r="B81" s="274" t="s">
        <v>285</v>
      </c>
      <c r="C81" s="274">
        <v>1</v>
      </c>
      <c r="D81" s="275">
        <v>10000</v>
      </c>
      <c r="E81" s="275">
        <v>10000</v>
      </c>
    </row>
    <row r="82" spans="2:5" s="276" customFormat="1" ht="16.5" customHeight="1">
      <c r="B82" s="274" t="s">
        <v>283</v>
      </c>
      <c r="C82" s="274">
        <v>1</v>
      </c>
      <c r="D82" s="275">
        <v>50000</v>
      </c>
      <c r="E82" s="275">
        <v>50000</v>
      </c>
    </row>
    <row r="83" spans="2:5" s="276" customFormat="1" ht="16.5" customHeight="1">
      <c r="B83" s="274" t="s">
        <v>488</v>
      </c>
      <c r="C83" s="274">
        <v>1</v>
      </c>
      <c r="D83" s="275">
        <v>10000</v>
      </c>
      <c r="E83" s="275">
        <v>10000</v>
      </c>
    </row>
    <row r="84" spans="2:5" s="276" customFormat="1" ht="16.5" customHeight="1">
      <c r="B84" s="274" t="s">
        <v>538</v>
      </c>
      <c r="C84" s="274">
        <v>1</v>
      </c>
      <c r="D84" s="275">
        <v>40000</v>
      </c>
      <c r="E84" s="275">
        <v>40000</v>
      </c>
    </row>
    <row r="85" spans="2:5" s="276" customFormat="1" ht="16.5" customHeight="1">
      <c r="B85" s="274" t="s">
        <v>464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556</v>
      </c>
      <c r="C86" s="274">
        <v>1</v>
      </c>
      <c r="D86" s="275">
        <v>100000</v>
      </c>
      <c r="E86" s="275">
        <v>34000</v>
      </c>
    </row>
    <row r="87" spans="2:5" s="276" customFormat="1" ht="16.5" customHeight="1">
      <c r="B87" s="274" t="s">
        <v>294</v>
      </c>
      <c r="C87" s="274">
        <v>1</v>
      </c>
      <c r="D87" s="275">
        <v>100000</v>
      </c>
      <c r="E87" s="275">
        <v>90000</v>
      </c>
    </row>
    <row r="88" spans="2:5" s="276" customFormat="1" ht="16.5" customHeight="1">
      <c r="B88" s="274" t="s">
        <v>361</v>
      </c>
      <c r="C88" s="274">
        <v>1</v>
      </c>
      <c r="D88" s="275">
        <v>10000</v>
      </c>
      <c r="E88" s="275">
        <v>10000</v>
      </c>
    </row>
    <row r="89" spans="2:5" s="276" customFormat="1" ht="16.5" customHeight="1">
      <c r="B89" s="274" t="s">
        <v>465</v>
      </c>
      <c r="C89" s="274">
        <v>1</v>
      </c>
      <c r="D89" s="275">
        <v>100000</v>
      </c>
      <c r="E89" s="275">
        <v>5000</v>
      </c>
    </row>
    <row r="90" spans="2:5" s="276" customFormat="1" ht="16.5" customHeight="1">
      <c r="B90" s="274" t="s">
        <v>284</v>
      </c>
      <c r="C90" s="274">
        <v>1</v>
      </c>
      <c r="D90" s="275">
        <v>10000</v>
      </c>
      <c r="E90" s="275">
        <v>10000</v>
      </c>
    </row>
    <row r="91" spans="2:5" s="276" customFormat="1" ht="16.5" customHeight="1">
      <c r="B91" s="274" t="s">
        <v>492</v>
      </c>
      <c r="C91" s="274">
        <v>1</v>
      </c>
      <c r="D91" s="275">
        <v>100000</v>
      </c>
      <c r="E91" s="275">
        <v>99000</v>
      </c>
    </row>
    <row r="92" spans="2:5" ht="16.5" customHeight="1">
      <c r="B92" s="274" t="s">
        <v>309</v>
      </c>
      <c r="C92" s="274">
        <v>1</v>
      </c>
      <c r="D92" s="275">
        <v>100000</v>
      </c>
      <c r="E92" s="275">
        <v>60000</v>
      </c>
    </row>
    <row r="93" spans="2:5" ht="16.5" customHeight="1">
      <c r="B93" s="274" t="s">
        <v>366</v>
      </c>
      <c r="C93" s="274">
        <v>1</v>
      </c>
      <c r="D93" s="275">
        <v>20000</v>
      </c>
      <c r="E93" s="275">
        <v>9000</v>
      </c>
    </row>
    <row r="94" spans="2:5" ht="16.5" customHeight="1">
      <c r="B94" s="274" t="s">
        <v>493</v>
      </c>
      <c r="C94" s="274">
        <v>1</v>
      </c>
      <c r="D94" s="275">
        <v>50000</v>
      </c>
      <c r="E94" s="275">
        <v>25000</v>
      </c>
    </row>
    <row r="95" spans="2:5" ht="16.5" customHeight="1">
      <c r="B95" s="274" t="s">
        <v>622</v>
      </c>
      <c r="C95" s="274">
        <v>1</v>
      </c>
      <c r="D95" s="275">
        <v>10000</v>
      </c>
      <c r="E95" s="275">
        <v>5000</v>
      </c>
    </row>
    <row r="96" spans="2:5" ht="16.5" customHeight="1">
      <c r="B96" s="274" t="s">
        <v>369</v>
      </c>
      <c r="C96" s="274">
        <v>1</v>
      </c>
      <c r="D96" s="275">
        <v>100000</v>
      </c>
      <c r="E96" s="275">
        <v>100000</v>
      </c>
    </row>
    <row r="97" spans="2:5" ht="16.5" customHeight="1">
      <c r="B97" s="596" t="s">
        <v>31</v>
      </c>
      <c r="C97" s="596"/>
      <c r="D97" s="596"/>
      <c r="E97" s="131">
        <f>SUM(E44:E96)</f>
        <v>38281630</v>
      </c>
    </row>
    <row r="98" spans="2:5" ht="16.5" customHeight="1">
      <c r="B98" s="161" t="s">
        <v>249</v>
      </c>
      <c r="C98" s="161"/>
      <c r="D98" s="161"/>
      <c r="E98" s="161"/>
    </row>
    <row r="99" spans="2:5" s="276" customFormat="1" ht="16.5" customHeight="1">
      <c r="B99" s="161"/>
      <c r="C99" s="161"/>
      <c r="D99" s="161"/>
      <c r="E99" s="161"/>
    </row>
    <row r="100" spans="2:5" s="276" customFormat="1" ht="16.5" customHeight="1">
      <c r="B100" s="161"/>
      <c r="C100" s="161"/>
      <c r="D100" s="161"/>
      <c r="E100" s="161"/>
    </row>
    <row r="101" spans="1:6" ht="16.5" customHeight="1">
      <c r="A101" s="598" t="s">
        <v>611</v>
      </c>
      <c r="B101" s="598"/>
      <c r="C101" s="598"/>
      <c r="D101" s="598"/>
      <c r="E101" s="598"/>
      <c r="F101" s="598"/>
    </row>
    <row r="102" spans="1:6" ht="16.5" customHeight="1">
      <c r="A102" s="276"/>
      <c r="B102" s="481" t="s">
        <v>132</v>
      </c>
      <c r="C102" s="481"/>
      <c r="D102" s="481"/>
      <c r="E102" s="481"/>
      <c r="F102" s="276"/>
    </row>
    <row r="103" spans="1:6" ht="16.5" customHeight="1">
      <c r="A103" s="276"/>
      <c r="B103" s="586" t="s">
        <v>247</v>
      </c>
      <c r="C103" s="586" t="s">
        <v>248</v>
      </c>
      <c r="D103" s="586" t="s">
        <v>245</v>
      </c>
      <c r="E103" s="586" t="s">
        <v>246</v>
      </c>
      <c r="F103" s="276"/>
    </row>
    <row r="104" spans="1:6" ht="16.5" customHeight="1">
      <c r="A104" s="276"/>
      <c r="B104" s="586"/>
      <c r="C104" s="586"/>
      <c r="D104" s="587"/>
      <c r="E104" s="587"/>
      <c r="F104" s="276"/>
    </row>
    <row r="105" spans="1:6" ht="29.25" customHeight="1">
      <c r="A105" s="276"/>
      <c r="B105" s="586"/>
      <c r="C105" s="586"/>
      <c r="D105" s="587"/>
      <c r="E105" s="587"/>
      <c r="F105" s="276"/>
    </row>
    <row r="106" spans="1:6" ht="16.5" customHeight="1">
      <c r="A106" s="276"/>
      <c r="B106" s="274" t="s">
        <v>280</v>
      </c>
      <c r="C106" s="274">
        <v>75</v>
      </c>
      <c r="D106" s="275">
        <v>13110000</v>
      </c>
      <c r="E106" s="275">
        <v>7716370</v>
      </c>
      <c r="F106" s="276"/>
    </row>
    <row r="107" spans="1:6" ht="16.5" customHeight="1">
      <c r="A107" s="276"/>
      <c r="B107" s="274" t="s">
        <v>282</v>
      </c>
      <c r="C107" s="274">
        <v>41</v>
      </c>
      <c r="D107" s="275">
        <v>44210000</v>
      </c>
      <c r="E107" s="275">
        <v>41962600</v>
      </c>
      <c r="F107" s="276"/>
    </row>
    <row r="108" spans="1:6" ht="16.5" customHeight="1">
      <c r="A108" s="276"/>
      <c r="B108" s="274" t="s">
        <v>279</v>
      </c>
      <c r="C108" s="274">
        <v>33</v>
      </c>
      <c r="D108" s="275">
        <v>6270000</v>
      </c>
      <c r="E108" s="275">
        <v>4999500</v>
      </c>
      <c r="F108" s="276"/>
    </row>
    <row r="109" spans="1:6" ht="16.5" customHeight="1">
      <c r="A109" s="276"/>
      <c r="B109" s="274" t="s">
        <v>287</v>
      </c>
      <c r="C109" s="274">
        <v>32</v>
      </c>
      <c r="D109" s="275">
        <v>16470000</v>
      </c>
      <c r="E109" s="275">
        <v>14786000</v>
      </c>
      <c r="F109" s="276"/>
    </row>
    <row r="110" spans="1:6" ht="16.5" customHeight="1">
      <c r="A110" s="276"/>
      <c r="B110" s="274" t="s">
        <v>281</v>
      </c>
      <c r="C110" s="274">
        <v>28</v>
      </c>
      <c r="D110" s="275">
        <v>37910000</v>
      </c>
      <c r="E110" s="275">
        <v>22780500</v>
      </c>
      <c r="F110" s="276"/>
    </row>
    <row r="111" spans="1:6" ht="16.5" customHeight="1">
      <c r="A111" s="276"/>
      <c r="B111" s="274" t="s">
        <v>338</v>
      </c>
      <c r="C111" s="274">
        <v>26</v>
      </c>
      <c r="D111" s="275">
        <v>5675000</v>
      </c>
      <c r="E111" s="275">
        <v>3343000</v>
      </c>
      <c r="F111" s="276"/>
    </row>
    <row r="112" spans="1:6" ht="16.5" customHeight="1">
      <c r="A112" s="276"/>
      <c r="B112" s="274" t="s">
        <v>311</v>
      </c>
      <c r="C112" s="274">
        <v>24</v>
      </c>
      <c r="D112" s="275">
        <v>34875000</v>
      </c>
      <c r="E112" s="275">
        <v>32008700</v>
      </c>
      <c r="F112" s="276"/>
    </row>
    <row r="113" spans="1:6" ht="16.5" customHeight="1">
      <c r="A113" s="276"/>
      <c r="B113" s="274" t="s">
        <v>286</v>
      </c>
      <c r="C113" s="274">
        <v>24</v>
      </c>
      <c r="D113" s="275">
        <v>17321000</v>
      </c>
      <c r="E113" s="275">
        <v>11831000</v>
      </c>
      <c r="F113" s="276"/>
    </row>
    <row r="114" spans="1:6" ht="16.5" customHeight="1">
      <c r="A114" s="276"/>
      <c r="B114" s="274" t="s">
        <v>291</v>
      </c>
      <c r="C114" s="274">
        <v>20</v>
      </c>
      <c r="D114" s="275">
        <v>23362000</v>
      </c>
      <c r="E114" s="275">
        <v>17650634</v>
      </c>
      <c r="F114" s="276"/>
    </row>
    <row r="115" spans="1:6" ht="16.5" customHeight="1">
      <c r="A115" s="276"/>
      <c r="B115" s="274" t="s">
        <v>290</v>
      </c>
      <c r="C115" s="274">
        <v>19</v>
      </c>
      <c r="D115" s="275">
        <v>10347000</v>
      </c>
      <c r="E115" s="275">
        <v>6499000</v>
      </c>
      <c r="F115" s="276"/>
    </row>
    <row r="116" spans="1:6" ht="16.5" customHeight="1">
      <c r="A116" s="276"/>
      <c r="B116" s="274" t="s">
        <v>292</v>
      </c>
      <c r="C116" s="274">
        <v>18</v>
      </c>
      <c r="D116" s="275">
        <v>8180000</v>
      </c>
      <c r="E116" s="275">
        <v>7658980</v>
      </c>
      <c r="F116" s="276"/>
    </row>
    <row r="117" spans="1:6" ht="16.5" customHeight="1">
      <c r="A117" s="276"/>
      <c r="B117" s="274" t="s">
        <v>522</v>
      </c>
      <c r="C117" s="274">
        <v>17</v>
      </c>
      <c r="D117" s="275">
        <v>18906000</v>
      </c>
      <c r="E117" s="275">
        <v>14289000</v>
      </c>
      <c r="F117" s="276"/>
    </row>
    <row r="118" spans="1:6" ht="16.5" customHeight="1">
      <c r="A118" s="276"/>
      <c r="B118" s="274" t="s">
        <v>296</v>
      </c>
      <c r="C118" s="274">
        <v>17</v>
      </c>
      <c r="D118" s="275">
        <v>8142000</v>
      </c>
      <c r="E118" s="275">
        <v>3950566</v>
      </c>
      <c r="F118" s="276"/>
    </row>
    <row r="119" spans="1:6" ht="16.5" customHeight="1">
      <c r="A119" s="276"/>
      <c r="B119" s="274" t="s">
        <v>310</v>
      </c>
      <c r="C119" s="274">
        <v>16</v>
      </c>
      <c r="D119" s="275">
        <v>3769400</v>
      </c>
      <c r="E119" s="275">
        <v>3302734</v>
      </c>
      <c r="F119" s="276"/>
    </row>
    <row r="120" spans="1:6" ht="16.5" customHeight="1">
      <c r="A120" s="276"/>
      <c r="B120" s="274" t="s">
        <v>529</v>
      </c>
      <c r="C120" s="274">
        <v>14</v>
      </c>
      <c r="D120" s="275">
        <v>1300000</v>
      </c>
      <c r="E120" s="275">
        <v>663000</v>
      </c>
      <c r="F120" s="276"/>
    </row>
    <row r="121" spans="2:5" s="276" customFormat="1" ht="16.5" customHeight="1">
      <c r="B121" s="274" t="s">
        <v>304</v>
      </c>
      <c r="C121" s="274">
        <v>13</v>
      </c>
      <c r="D121" s="275">
        <v>18350000</v>
      </c>
      <c r="E121" s="275">
        <v>16465000</v>
      </c>
    </row>
    <row r="122" spans="2:5" s="276" customFormat="1" ht="16.5" customHeight="1">
      <c r="B122" s="274" t="s">
        <v>295</v>
      </c>
      <c r="C122" s="274">
        <v>13</v>
      </c>
      <c r="D122" s="275">
        <v>24750000</v>
      </c>
      <c r="E122" s="275">
        <v>14688500</v>
      </c>
    </row>
    <row r="123" spans="2:5" s="276" customFormat="1" ht="16.5" customHeight="1">
      <c r="B123" s="274" t="s">
        <v>288</v>
      </c>
      <c r="C123" s="274">
        <v>13</v>
      </c>
      <c r="D123" s="275">
        <v>4659855</v>
      </c>
      <c r="E123" s="275">
        <v>2642956</v>
      </c>
    </row>
    <row r="124" spans="2:5" s="276" customFormat="1" ht="16.5" customHeight="1">
      <c r="B124" s="274" t="s">
        <v>488</v>
      </c>
      <c r="C124" s="274">
        <v>13</v>
      </c>
      <c r="D124" s="275">
        <v>78220000</v>
      </c>
      <c r="E124" s="275">
        <v>76363200</v>
      </c>
    </row>
    <row r="125" spans="2:5" s="276" customFormat="1" ht="16.5" customHeight="1">
      <c r="B125" s="274" t="s">
        <v>293</v>
      </c>
      <c r="C125" s="274">
        <v>10</v>
      </c>
      <c r="D125" s="275">
        <v>2702000</v>
      </c>
      <c r="E125" s="275">
        <v>1778966</v>
      </c>
    </row>
    <row r="126" spans="2:5" s="276" customFormat="1" ht="16.5" customHeight="1">
      <c r="B126" s="274" t="s">
        <v>299</v>
      </c>
      <c r="C126" s="274">
        <v>9</v>
      </c>
      <c r="D126" s="275">
        <v>500000</v>
      </c>
      <c r="E126" s="275">
        <v>441500</v>
      </c>
    </row>
    <row r="127" spans="2:5" s="276" customFormat="1" ht="16.5" customHeight="1">
      <c r="B127" s="274" t="s">
        <v>283</v>
      </c>
      <c r="C127" s="274">
        <v>8</v>
      </c>
      <c r="D127" s="275">
        <v>4900000</v>
      </c>
      <c r="E127" s="275">
        <v>2505480</v>
      </c>
    </row>
    <row r="128" spans="2:5" s="276" customFormat="1" ht="16.5" customHeight="1">
      <c r="B128" s="274" t="s">
        <v>333</v>
      </c>
      <c r="C128" s="274">
        <v>8</v>
      </c>
      <c r="D128" s="275">
        <v>1725000</v>
      </c>
      <c r="E128" s="275">
        <v>781250</v>
      </c>
    </row>
    <row r="129" spans="2:5" s="276" customFormat="1" ht="16.5" customHeight="1">
      <c r="B129" s="274" t="s">
        <v>358</v>
      </c>
      <c r="C129" s="274">
        <v>8</v>
      </c>
      <c r="D129" s="275">
        <v>10110000</v>
      </c>
      <c r="E129" s="275">
        <v>9606000</v>
      </c>
    </row>
    <row r="130" spans="2:5" s="276" customFormat="1" ht="16.5" customHeight="1">
      <c r="B130" s="274" t="s">
        <v>362</v>
      </c>
      <c r="C130" s="274">
        <v>8</v>
      </c>
      <c r="D130" s="275">
        <v>30551000</v>
      </c>
      <c r="E130" s="275">
        <v>25530900</v>
      </c>
    </row>
    <row r="131" spans="2:5" s="276" customFormat="1" ht="16.5" customHeight="1">
      <c r="B131" s="274" t="s">
        <v>284</v>
      </c>
      <c r="C131" s="274">
        <v>7</v>
      </c>
      <c r="D131" s="275">
        <v>6240000</v>
      </c>
      <c r="E131" s="275">
        <v>6110000</v>
      </c>
    </row>
    <row r="132" spans="2:5" s="276" customFormat="1" ht="16.5" customHeight="1">
      <c r="B132" s="274" t="s">
        <v>309</v>
      </c>
      <c r="C132" s="274">
        <v>7</v>
      </c>
      <c r="D132" s="275">
        <v>2028000</v>
      </c>
      <c r="E132" s="275">
        <v>1846500</v>
      </c>
    </row>
    <row r="133" spans="2:5" s="276" customFormat="1" ht="16.5" customHeight="1">
      <c r="B133" s="274" t="s">
        <v>305</v>
      </c>
      <c r="C133" s="274">
        <v>7</v>
      </c>
      <c r="D133" s="275">
        <v>1450000</v>
      </c>
      <c r="E133" s="275">
        <v>802500</v>
      </c>
    </row>
    <row r="134" spans="2:5" s="276" customFormat="1" ht="16.5" customHeight="1">
      <c r="B134" s="274" t="s">
        <v>337</v>
      </c>
      <c r="C134" s="274">
        <v>7</v>
      </c>
      <c r="D134" s="275">
        <v>7500000</v>
      </c>
      <c r="E134" s="275">
        <v>7375000</v>
      </c>
    </row>
    <row r="135" spans="2:5" s="276" customFormat="1" ht="16.5" customHeight="1">
      <c r="B135" s="274" t="s">
        <v>461</v>
      </c>
      <c r="C135" s="274">
        <v>6</v>
      </c>
      <c r="D135" s="275">
        <v>1600000</v>
      </c>
      <c r="E135" s="275">
        <v>885000</v>
      </c>
    </row>
    <row r="136" spans="2:5" s="276" customFormat="1" ht="16.5" customHeight="1">
      <c r="B136" s="274" t="s">
        <v>326</v>
      </c>
      <c r="C136" s="274">
        <v>6</v>
      </c>
      <c r="D136" s="275">
        <v>900000</v>
      </c>
      <c r="E136" s="275">
        <v>530000</v>
      </c>
    </row>
    <row r="137" spans="2:5" s="276" customFormat="1" ht="16.5" customHeight="1">
      <c r="B137" s="274" t="s">
        <v>285</v>
      </c>
      <c r="C137" s="274">
        <v>5</v>
      </c>
      <c r="D137" s="275">
        <v>700000</v>
      </c>
      <c r="E137" s="275">
        <v>363000</v>
      </c>
    </row>
    <row r="138" spans="2:5" s="276" customFormat="1" ht="16.5" customHeight="1">
      <c r="B138" s="274" t="s">
        <v>553</v>
      </c>
      <c r="C138" s="274">
        <v>4</v>
      </c>
      <c r="D138" s="275">
        <v>250000</v>
      </c>
      <c r="E138" s="275">
        <v>240000</v>
      </c>
    </row>
    <row r="139" spans="2:5" s="276" customFormat="1" ht="16.5" customHeight="1">
      <c r="B139" s="274" t="s">
        <v>297</v>
      </c>
      <c r="C139" s="274">
        <v>4</v>
      </c>
      <c r="D139" s="275">
        <v>1000000</v>
      </c>
      <c r="E139" s="275">
        <v>752500</v>
      </c>
    </row>
    <row r="140" spans="2:5" s="276" customFormat="1" ht="16.5" customHeight="1">
      <c r="B140" s="274" t="s">
        <v>460</v>
      </c>
      <c r="C140" s="274">
        <v>4</v>
      </c>
      <c r="D140" s="275">
        <v>6100000</v>
      </c>
      <c r="E140" s="275">
        <v>6100000</v>
      </c>
    </row>
    <row r="141" spans="2:5" s="276" customFormat="1" ht="16.5" customHeight="1">
      <c r="B141" s="274" t="s">
        <v>492</v>
      </c>
      <c r="C141" s="274">
        <v>4</v>
      </c>
      <c r="D141" s="275">
        <v>10660000</v>
      </c>
      <c r="E141" s="275">
        <v>10581500</v>
      </c>
    </row>
    <row r="142" spans="2:5" s="276" customFormat="1" ht="16.5" customHeight="1">
      <c r="B142" s="274" t="s">
        <v>339</v>
      </c>
      <c r="C142" s="274">
        <v>3</v>
      </c>
      <c r="D142" s="275">
        <v>378000</v>
      </c>
      <c r="E142" s="275">
        <v>239000</v>
      </c>
    </row>
    <row r="143" spans="2:5" s="276" customFormat="1" ht="16.5" customHeight="1">
      <c r="B143" s="274" t="s">
        <v>357</v>
      </c>
      <c r="C143" s="274">
        <v>3</v>
      </c>
      <c r="D143" s="275">
        <v>350000</v>
      </c>
      <c r="E143" s="275">
        <v>350000</v>
      </c>
    </row>
    <row r="144" spans="2:5" s="276" customFormat="1" ht="16.5" customHeight="1">
      <c r="B144" s="274" t="s">
        <v>371</v>
      </c>
      <c r="C144" s="274">
        <v>2</v>
      </c>
      <c r="D144" s="275">
        <v>380000</v>
      </c>
      <c r="E144" s="275">
        <v>285000</v>
      </c>
    </row>
    <row r="145" spans="2:5" s="276" customFormat="1" ht="16.5" customHeight="1">
      <c r="B145" s="274" t="s">
        <v>519</v>
      </c>
      <c r="C145" s="274">
        <v>2</v>
      </c>
      <c r="D145" s="275">
        <v>1320000</v>
      </c>
      <c r="E145" s="275">
        <v>1320000</v>
      </c>
    </row>
    <row r="146" spans="2:5" s="276" customFormat="1" ht="16.5" customHeight="1">
      <c r="B146" s="274" t="s">
        <v>289</v>
      </c>
      <c r="C146" s="274">
        <v>2</v>
      </c>
      <c r="D146" s="275">
        <v>150000</v>
      </c>
      <c r="E146" s="275">
        <v>42000</v>
      </c>
    </row>
    <row r="147" spans="2:5" s="276" customFormat="1" ht="16.5" customHeight="1">
      <c r="B147" s="274" t="s">
        <v>298</v>
      </c>
      <c r="C147" s="274">
        <v>2</v>
      </c>
      <c r="D147" s="275">
        <v>150000</v>
      </c>
      <c r="E147" s="275">
        <v>145000</v>
      </c>
    </row>
    <row r="148" spans="2:5" s="276" customFormat="1" ht="16.5" customHeight="1">
      <c r="B148" s="274" t="s">
        <v>360</v>
      </c>
      <c r="C148" s="274">
        <v>2</v>
      </c>
      <c r="D148" s="275">
        <v>150000</v>
      </c>
      <c r="E148" s="275">
        <v>90000</v>
      </c>
    </row>
    <row r="149" spans="2:5" s="276" customFormat="1" ht="16.5" customHeight="1">
      <c r="B149" s="274" t="s">
        <v>370</v>
      </c>
      <c r="C149" s="274">
        <v>2</v>
      </c>
      <c r="D149" s="275">
        <v>200000</v>
      </c>
      <c r="E149" s="275">
        <v>150000</v>
      </c>
    </row>
    <row r="150" spans="2:5" s="276" customFormat="1" ht="16.5" customHeight="1">
      <c r="B150" s="274" t="s">
        <v>359</v>
      </c>
      <c r="C150" s="274">
        <v>2</v>
      </c>
      <c r="D150" s="275">
        <v>6050000</v>
      </c>
      <c r="E150" s="275">
        <v>6050000</v>
      </c>
    </row>
    <row r="151" spans="2:5" s="276" customFormat="1" ht="16.5" customHeight="1">
      <c r="B151" s="274" t="s">
        <v>366</v>
      </c>
      <c r="C151" s="274">
        <v>2</v>
      </c>
      <c r="D151" s="275">
        <v>330000</v>
      </c>
      <c r="E151" s="275">
        <v>107500</v>
      </c>
    </row>
    <row r="152" spans="2:5" s="276" customFormat="1" ht="16.5" customHeight="1">
      <c r="B152" s="274" t="s">
        <v>294</v>
      </c>
      <c r="C152" s="274">
        <v>2</v>
      </c>
      <c r="D152" s="275">
        <v>1200000</v>
      </c>
      <c r="E152" s="275">
        <v>1100000</v>
      </c>
    </row>
    <row r="153" spans="2:5" s="276" customFormat="1" ht="16.5" customHeight="1">
      <c r="B153" s="274" t="s">
        <v>306</v>
      </c>
      <c r="C153" s="274">
        <v>2</v>
      </c>
      <c r="D153" s="275">
        <v>2600000</v>
      </c>
      <c r="E153" s="275">
        <v>575000</v>
      </c>
    </row>
    <row r="154" spans="2:5" s="276" customFormat="1" ht="16.5" customHeight="1">
      <c r="B154" s="274" t="s">
        <v>363</v>
      </c>
      <c r="C154" s="274">
        <v>2</v>
      </c>
      <c r="D154" s="275">
        <v>100000</v>
      </c>
      <c r="E154" s="275">
        <v>62500</v>
      </c>
    </row>
    <row r="155" spans="2:5" s="276" customFormat="1" ht="16.5" customHeight="1">
      <c r="B155" s="274" t="s">
        <v>531</v>
      </c>
      <c r="C155" s="274">
        <v>1</v>
      </c>
      <c r="D155" s="275">
        <v>50000</v>
      </c>
      <c r="E155" s="275">
        <v>50000</v>
      </c>
    </row>
    <row r="156" spans="2:5" s="276" customFormat="1" ht="16.5" customHeight="1">
      <c r="B156" s="274" t="s">
        <v>482</v>
      </c>
      <c r="C156" s="274">
        <v>1</v>
      </c>
      <c r="D156" s="275">
        <v>50000</v>
      </c>
      <c r="E156" s="275">
        <v>25000</v>
      </c>
    </row>
    <row r="157" spans="2:5" s="276" customFormat="1" ht="16.5" customHeight="1">
      <c r="B157" s="274" t="s">
        <v>556</v>
      </c>
      <c r="C157" s="274">
        <v>1</v>
      </c>
      <c r="D157" s="275">
        <v>1000000</v>
      </c>
      <c r="E157" s="275">
        <v>1000000</v>
      </c>
    </row>
    <row r="158" spans="2:5" s="276" customFormat="1" ht="16.5" customHeight="1">
      <c r="B158" s="274" t="s">
        <v>464</v>
      </c>
      <c r="C158" s="274">
        <v>1</v>
      </c>
      <c r="D158" s="275">
        <v>50000</v>
      </c>
      <c r="E158" s="275">
        <v>33500</v>
      </c>
    </row>
    <row r="159" spans="2:5" s="276" customFormat="1" ht="16.5" customHeight="1">
      <c r="B159" s="274" t="s">
        <v>518</v>
      </c>
      <c r="C159" s="274">
        <v>1</v>
      </c>
      <c r="D159" s="275">
        <v>230000</v>
      </c>
      <c r="E159" s="275">
        <v>57500</v>
      </c>
    </row>
    <row r="160" spans="2:5" s="276" customFormat="1" ht="16.5" customHeight="1">
      <c r="B160" s="274" t="s">
        <v>517</v>
      </c>
      <c r="C160" s="274">
        <v>1</v>
      </c>
      <c r="D160" s="275">
        <v>100000</v>
      </c>
      <c r="E160" s="275">
        <v>100000</v>
      </c>
    </row>
    <row r="161" spans="2:5" s="276" customFormat="1" ht="16.5" customHeight="1">
      <c r="B161" s="274" t="s">
        <v>524</v>
      </c>
      <c r="C161" s="274">
        <v>1</v>
      </c>
      <c r="D161" s="275">
        <v>1000000</v>
      </c>
      <c r="E161" s="275">
        <v>1000000</v>
      </c>
    </row>
    <row r="162" spans="2:5" s="276" customFormat="1" ht="16.5" customHeight="1">
      <c r="B162" s="274" t="s">
        <v>523</v>
      </c>
      <c r="C162" s="274">
        <v>1</v>
      </c>
      <c r="D162" s="275">
        <v>100000</v>
      </c>
      <c r="E162" s="275">
        <v>20000</v>
      </c>
    </row>
    <row r="163" spans="2:5" s="276" customFormat="1" ht="16.5" customHeight="1">
      <c r="B163" s="274" t="s">
        <v>462</v>
      </c>
      <c r="C163" s="274">
        <v>1</v>
      </c>
      <c r="D163" s="275">
        <v>500000</v>
      </c>
      <c r="E163" s="275">
        <v>500000</v>
      </c>
    </row>
    <row r="164" spans="2:5" s="276" customFormat="1" ht="16.5" customHeight="1">
      <c r="B164" s="274" t="s">
        <v>621</v>
      </c>
      <c r="C164" s="274">
        <v>1</v>
      </c>
      <c r="D164" s="275">
        <v>50000</v>
      </c>
      <c r="E164" s="275">
        <v>17500</v>
      </c>
    </row>
    <row r="165" spans="2:5" s="276" customFormat="1" ht="16.5" customHeight="1">
      <c r="B165" s="274" t="s">
        <v>530</v>
      </c>
      <c r="C165" s="274">
        <v>1</v>
      </c>
      <c r="D165" s="275">
        <v>50000</v>
      </c>
      <c r="E165" s="275">
        <v>50000</v>
      </c>
    </row>
    <row r="166" spans="2:5" s="276" customFormat="1" ht="16.5" customHeight="1">
      <c r="B166" s="274" t="s">
        <v>538</v>
      </c>
      <c r="C166" s="274">
        <v>1</v>
      </c>
      <c r="D166" s="275">
        <v>1000000</v>
      </c>
      <c r="E166" s="275">
        <v>200000</v>
      </c>
    </row>
    <row r="167" spans="2:5" s="276" customFormat="1" ht="16.5" customHeight="1">
      <c r="B167" s="274" t="s">
        <v>555</v>
      </c>
      <c r="C167" s="274">
        <v>1</v>
      </c>
      <c r="D167" s="275">
        <v>100000</v>
      </c>
      <c r="E167" s="275">
        <v>33000</v>
      </c>
    </row>
    <row r="168" spans="2:5" s="276" customFormat="1" ht="16.5" customHeight="1">
      <c r="B168" s="274" t="s">
        <v>532</v>
      </c>
      <c r="C168" s="274">
        <v>1</v>
      </c>
      <c r="D168" s="275">
        <v>100000</v>
      </c>
      <c r="E168" s="275">
        <v>100000</v>
      </c>
    </row>
    <row r="169" spans="2:5" s="276" customFormat="1" ht="16.5" customHeight="1">
      <c r="B169" s="274" t="s">
        <v>459</v>
      </c>
      <c r="C169" s="274">
        <v>1</v>
      </c>
      <c r="D169" s="275">
        <v>400000</v>
      </c>
      <c r="E169" s="275">
        <v>204000</v>
      </c>
    </row>
    <row r="170" spans="2:5" s="276" customFormat="1" ht="16.5" customHeight="1">
      <c r="B170" s="274" t="s">
        <v>571</v>
      </c>
      <c r="C170" s="274">
        <v>1</v>
      </c>
      <c r="D170" s="275">
        <v>300000</v>
      </c>
      <c r="E170" s="275">
        <v>99900</v>
      </c>
    </row>
    <row r="171" spans="2:5" s="276" customFormat="1" ht="16.5" customHeight="1">
      <c r="B171" s="274" t="s">
        <v>520</v>
      </c>
      <c r="C171" s="274">
        <v>1</v>
      </c>
      <c r="D171" s="275">
        <v>50000</v>
      </c>
      <c r="E171" s="275">
        <v>50000</v>
      </c>
    </row>
    <row r="172" spans="2:5" s="276" customFormat="1" ht="16.5" customHeight="1">
      <c r="B172" s="274" t="s">
        <v>364</v>
      </c>
      <c r="C172" s="274">
        <v>1</v>
      </c>
      <c r="D172" s="275">
        <v>100000</v>
      </c>
      <c r="E172" s="275">
        <v>100000</v>
      </c>
    </row>
    <row r="173" spans="2:5" s="276" customFormat="1" ht="16.5" customHeight="1">
      <c r="B173" s="274" t="s">
        <v>540</v>
      </c>
      <c r="C173" s="274">
        <v>1</v>
      </c>
      <c r="D173" s="275">
        <v>250000</v>
      </c>
      <c r="E173" s="275">
        <v>25000</v>
      </c>
    </row>
    <row r="174" spans="2:5" s="276" customFormat="1" ht="16.5" customHeight="1">
      <c r="B174" s="274" t="s">
        <v>521</v>
      </c>
      <c r="C174" s="274">
        <v>1</v>
      </c>
      <c r="D174" s="275">
        <v>100000</v>
      </c>
      <c r="E174" s="275">
        <v>99000</v>
      </c>
    </row>
    <row r="175" spans="2:5" s="276" customFormat="1" ht="16.5" customHeight="1">
      <c r="B175" s="274" t="s">
        <v>620</v>
      </c>
      <c r="C175" s="274">
        <v>1</v>
      </c>
      <c r="D175" s="275">
        <v>50000</v>
      </c>
      <c r="E175" s="275">
        <v>32500</v>
      </c>
    </row>
    <row r="176" spans="2:5" s="276" customFormat="1" ht="16.5" customHeight="1">
      <c r="B176" s="274" t="s">
        <v>356</v>
      </c>
      <c r="C176" s="274">
        <v>1</v>
      </c>
      <c r="D176" s="275">
        <v>100000</v>
      </c>
      <c r="E176" s="275">
        <v>10000</v>
      </c>
    </row>
    <row r="177" spans="2:5" s="276" customFormat="1" ht="16.5" customHeight="1">
      <c r="B177" s="274" t="s">
        <v>554</v>
      </c>
      <c r="C177" s="274">
        <v>1</v>
      </c>
      <c r="D177" s="275">
        <v>100000</v>
      </c>
      <c r="E177" s="275">
        <v>100000</v>
      </c>
    </row>
    <row r="178" spans="2:5" s="276" customFormat="1" ht="16.5" customHeight="1">
      <c r="B178" s="274" t="s">
        <v>369</v>
      </c>
      <c r="C178" s="274">
        <v>1</v>
      </c>
      <c r="D178" s="275">
        <v>1000000</v>
      </c>
      <c r="E178" s="275">
        <v>500000</v>
      </c>
    </row>
    <row r="179" spans="2:5" s="276" customFormat="1" ht="16.5" customHeight="1">
      <c r="B179" s="592" t="s">
        <v>31</v>
      </c>
      <c r="C179" s="593"/>
      <c r="D179" s="594"/>
      <c r="E179" s="131">
        <f>SUM(E106:E178)</f>
        <v>394754236</v>
      </c>
    </row>
    <row r="180" spans="2:5" s="276" customFormat="1" ht="16.5" customHeight="1">
      <c r="B180" s="129"/>
      <c r="C180" s="129"/>
      <c r="D180" s="130"/>
      <c r="E180" s="130"/>
    </row>
    <row r="181" spans="2:5" s="276" customFormat="1" ht="16.5" customHeight="1">
      <c r="B181" s="597" t="s">
        <v>140</v>
      </c>
      <c r="C181" s="597"/>
      <c r="D181" s="597"/>
      <c r="E181" s="597"/>
    </row>
    <row r="182" spans="2:5" s="276" customFormat="1" ht="16.5" customHeight="1">
      <c r="B182" s="588" t="s">
        <v>247</v>
      </c>
      <c r="C182" s="588" t="s">
        <v>244</v>
      </c>
      <c r="D182" s="588" t="s">
        <v>245</v>
      </c>
      <c r="E182" s="588" t="s">
        <v>246</v>
      </c>
    </row>
    <row r="183" spans="2:5" s="276" customFormat="1" ht="16.5" customHeight="1">
      <c r="B183" s="595"/>
      <c r="C183" s="595"/>
      <c r="D183" s="595"/>
      <c r="E183" s="595"/>
    </row>
    <row r="184" spans="2:5" s="276" customFormat="1" ht="25.5" customHeight="1">
      <c r="B184" s="589"/>
      <c r="C184" s="589"/>
      <c r="D184" s="589"/>
      <c r="E184" s="589"/>
    </row>
    <row r="185" spans="2:5" s="276" customFormat="1" ht="16.5" customHeight="1">
      <c r="B185" s="274" t="s">
        <v>296</v>
      </c>
      <c r="C185" s="274">
        <v>1267</v>
      </c>
      <c r="D185" s="275">
        <v>188010500</v>
      </c>
      <c r="E185" s="275">
        <v>175111666</v>
      </c>
    </row>
    <row r="186" spans="2:5" s="276" customFormat="1" ht="16.5" customHeight="1">
      <c r="B186" s="274" t="s">
        <v>291</v>
      </c>
      <c r="C186" s="274">
        <v>221</v>
      </c>
      <c r="D186" s="275">
        <v>48456000</v>
      </c>
      <c r="E186" s="275">
        <v>37588310</v>
      </c>
    </row>
    <row r="187" spans="2:5" s="276" customFormat="1" ht="16.5" customHeight="1">
      <c r="B187" s="274" t="s">
        <v>280</v>
      </c>
      <c r="C187" s="274">
        <v>214</v>
      </c>
      <c r="D187" s="275">
        <v>36810000</v>
      </c>
      <c r="E187" s="275">
        <v>31224620</v>
      </c>
    </row>
    <row r="188" spans="2:5" s="276" customFormat="1" ht="16.5" customHeight="1">
      <c r="B188" s="274" t="s">
        <v>279</v>
      </c>
      <c r="C188" s="274">
        <v>205</v>
      </c>
      <c r="D188" s="275">
        <v>19829500</v>
      </c>
      <c r="E188" s="275">
        <v>17292726</v>
      </c>
    </row>
    <row r="189" spans="2:5" s="276" customFormat="1" ht="16.5" customHeight="1">
      <c r="B189" s="274" t="s">
        <v>310</v>
      </c>
      <c r="C189" s="274">
        <v>161</v>
      </c>
      <c r="D189" s="275">
        <v>21227600</v>
      </c>
      <c r="E189" s="275">
        <v>18612450</v>
      </c>
    </row>
    <row r="190" spans="2:5" s="276" customFormat="1" ht="16.5" customHeight="1">
      <c r="B190" s="274" t="s">
        <v>311</v>
      </c>
      <c r="C190" s="274">
        <v>134</v>
      </c>
      <c r="D190" s="275">
        <v>35566000</v>
      </c>
      <c r="E190" s="275">
        <v>30997310</v>
      </c>
    </row>
    <row r="191" spans="2:5" s="276" customFormat="1" ht="16.5" customHeight="1">
      <c r="B191" s="274" t="s">
        <v>282</v>
      </c>
      <c r="C191" s="274">
        <v>101</v>
      </c>
      <c r="D191" s="275">
        <v>11041050</v>
      </c>
      <c r="E191" s="275">
        <v>7530647</v>
      </c>
    </row>
    <row r="192" spans="2:5" s="276" customFormat="1" ht="16.5" customHeight="1">
      <c r="B192" s="274" t="s">
        <v>338</v>
      </c>
      <c r="C192" s="274">
        <v>88</v>
      </c>
      <c r="D192" s="275">
        <v>7643600</v>
      </c>
      <c r="E192" s="275">
        <v>5218140</v>
      </c>
    </row>
    <row r="193" spans="2:5" s="276" customFormat="1" ht="16.5" customHeight="1">
      <c r="B193" s="274" t="s">
        <v>305</v>
      </c>
      <c r="C193" s="274">
        <v>80</v>
      </c>
      <c r="D193" s="275">
        <v>9636000</v>
      </c>
      <c r="E193" s="275">
        <v>8070400</v>
      </c>
    </row>
    <row r="194" spans="2:5" s="276" customFormat="1" ht="16.5" customHeight="1">
      <c r="B194" s="274" t="s">
        <v>293</v>
      </c>
      <c r="C194" s="274">
        <v>62</v>
      </c>
      <c r="D194" s="275">
        <v>15002000</v>
      </c>
      <c r="E194" s="275">
        <v>7965060</v>
      </c>
    </row>
    <row r="195" spans="2:5" s="276" customFormat="1" ht="16.5" customHeight="1">
      <c r="B195" s="274" t="s">
        <v>295</v>
      </c>
      <c r="C195" s="274">
        <v>54</v>
      </c>
      <c r="D195" s="275">
        <v>20396000</v>
      </c>
      <c r="E195" s="275">
        <v>18300645</v>
      </c>
    </row>
    <row r="196" spans="2:5" s="276" customFormat="1" ht="16.5" customHeight="1">
      <c r="B196" s="274" t="s">
        <v>292</v>
      </c>
      <c r="C196" s="274">
        <v>49</v>
      </c>
      <c r="D196" s="275">
        <v>4311000</v>
      </c>
      <c r="E196" s="275">
        <v>3571283</v>
      </c>
    </row>
    <row r="197" spans="2:5" s="276" customFormat="1" ht="16.5" customHeight="1">
      <c r="B197" s="274" t="s">
        <v>299</v>
      </c>
      <c r="C197" s="274">
        <v>45</v>
      </c>
      <c r="D197" s="275">
        <v>4170000</v>
      </c>
      <c r="E197" s="275">
        <v>3030200</v>
      </c>
    </row>
    <row r="198" spans="2:5" s="276" customFormat="1" ht="16.5" customHeight="1">
      <c r="B198" s="274" t="s">
        <v>287</v>
      </c>
      <c r="C198" s="274">
        <v>44</v>
      </c>
      <c r="D198" s="275">
        <v>6650000</v>
      </c>
      <c r="E198" s="275">
        <v>5740900</v>
      </c>
    </row>
    <row r="199" spans="2:5" s="276" customFormat="1" ht="16.5" customHeight="1">
      <c r="B199" s="274" t="s">
        <v>529</v>
      </c>
      <c r="C199" s="274">
        <v>44</v>
      </c>
      <c r="D199" s="275">
        <v>2840050</v>
      </c>
      <c r="E199" s="275">
        <v>2546557</v>
      </c>
    </row>
    <row r="200" spans="2:5" s="276" customFormat="1" ht="16.5" customHeight="1">
      <c r="B200" s="274" t="s">
        <v>286</v>
      </c>
      <c r="C200" s="274">
        <v>42</v>
      </c>
      <c r="D200" s="275">
        <v>3581000</v>
      </c>
      <c r="E200" s="275">
        <v>2481695</v>
      </c>
    </row>
    <row r="201" spans="2:5" s="276" customFormat="1" ht="16.5" customHeight="1">
      <c r="B201" s="274" t="s">
        <v>370</v>
      </c>
      <c r="C201" s="274">
        <v>40</v>
      </c>
      <c r="D201" s="275">
        <v>11665000</v>
      </c>
      <c r="E201" s="275">
        <v>10836900</v>
      </c>
    </row>
    <row r="202" spans="2:5" s="276" customFormat="1" ht="16.5" customHeight="1">
      <c r="B202" s="274" t="s">
        <v>281</v>
      </c>
      <c r="C202" s="274">
        <v>40</v>
      </c>
      <c r="D202" s="275">
        <v>5063000</v>
      </c>
      <c r="E202" s="275">
        <v>4207000</v>
      </c>
    </row>
    <row r="203" spans="2:5" s="276" customFormat="1" ht="16.5" customHeight="1">
      <c r="B203" s="274" t="s">
        <v>326</v>
      </c>
      <c r="C203" s="274">
        <v>39</v>
      </c>
      <c r="D203" s="275">
        <v>3745000</v>
      </c>
      <c r="E203" s="275">
        <v>2867400</v>
      </c>
    </row>
    <row r="204" spans="2:5" s="276" customFormat="1" ht="16.5" customHeight="1">
      <c r="B204" s="274" t="s">
        <v>297</v>
      </c>
      <c r="C204" s="274">
        <v>32</v>
      </c>
      <c r="D204" s="275">
        <v>2275500</v>
      </c>
      <c r="E204" s="275">
        <v>1625993</v>
      </c>
    </row>
    <row r="205" spans="2:5" s="276" customFormat="1" ht="16.5" customHeight="1">
      <c r="B205" s="274" t="s">
        <v>290</v>
      </c>
      <c r="C205" s="274">
        <v>30</v>
      </c>
      <c r="D205" s="275">
        <v>1810000</v>
      </c>
      <c r="E205" s="275">
        <v>1609100</v>
      </c>
    </row>
    <row r="206" spans="2:5" s="276" customFormat="1" ht="16.5" customHeight="1">
      <c r="B206" s="274" t="s">
        <v>333</v>
      </c>
      <c r="C206" s="274">
        <v>27</v>
      </c>
      <c r="D206" s="275">
        <v>1925000</v>
      </c>
      <c r="E206" s="275">
        <v>1383500</v>
      </c>
    </row>
    <row r="207" spans="2:5" s="276" customFormat="1" ht="16.5" customHeight="1">
      <c r="B207" s="274" t="s">
        <v>298</v>
      </c>
      <c r="C207" s="274">
        <v>23</v>
      </c>
      <c r="D207" s="275">
        <v>2645000</v>
      </c>
      <c r="E207" s="275">
        <v>1919000</v>
      </c>
    </row>
    <row r="208" spans="2:5" s="276" customFormat="1" ht="16.5" customHeight="1">
      <c r="B208" s="274" t="s">
        <v>337</v>
      </c>
      <c r="C208" s="274">
        <v>21</v>
      </c>
      <c r="D208" s="275">
        <v>2270000</v>
      </c>
      <c r="E208" s="275">
        <v>1425100</v>
      </c>
    </row>
    <row r="209" spans="2:5" ht="16.5" customHeight="1">
      <c r="B209" s="274" t="s">
        <v>283</v>
      </c>
      <c r="C209" s="274">
        <v>20</v>
      </c>
      <c r="D209" s="275">
        <v>1435000</v>
      </c>
      <c r="E209" s="275">
        <v>1370300</v>
      </c>
    </row>
    <row r="210" spans="2:5" ht="16.5" customHeight="1">
      <c r="B210" s="274" t="s">
        <v>367</v>
      </c>
      <c r="C210" s="274">
        <v>19</v>
      </c>
      <c r="D210" s="275">
        <v>2005000</v>
      </c>
      <c r="E210" s="275">
        <v>1335600</v>
      </c>
    </row>
    <row r="211" spans="2:5" ht="16.5" customHeight="1">
      <c r="B211" s="274" t="s">
        <v>357</v>
      </c>
      <c r="C211" s="274">
        <v>19</v>
      </c>
      <c r="D211" s="275">
        <v>1530000</v>
      </c>
      <c r="E211" s="275">
        <v>1178900</v>
      </c>
    </row>
    <row r="212" spans="2:5" ht="16.5" customHeight="1">
      <c r="B212" s="274" t="s">
        <v>522</v>
      </c>
      <c r="C212" s="274">
        <v>19</v>
      </c>
      <c r="D212" s="275">
        <v>1265000</v>
      </c>
      <c r="E212" s="275">
        <v>1052400</v>
      </c>
    </row>
    <row r="213" spans="2:5" ht="16.5" customHeight="1">
      <c r="B213" s="274" t="s">
        <v>309</v>
      </c>
      <c r="C213" s="274">
        <v>17</v>
      </c>
      <c r="D213" s="275">
        <v>1000000</v>
      </c>
      <c r="E213" s="275">
        <v>726000</v>
      </c>
    </row>
    <row r="214" spans="2:5" ht="16.5" customHeight="1">
      <c r="B214" s="274" t="s">
        <v>285</v>
      </c>
      <c r="C214" s="274">
        <v>17</v>
      </c>
      <c r="D214" s="275">
        <v>1070000</v>
      </c>
      <c r="E214" s="275">
        <v>614100</v>
      </c>
    </row>
    <row r="215" spans="2:5" ht="16.5" customHeight="1">
      <c r="B215" s="274" t="s">
        <v>339</v>
      </c>
      <c r="C215" s="274">
        <v>15</v>
      </c>
      <c r="D215" s="275">
        <v>2340000</v>
      </c>
      <c r="E215" s="275">
        <v>1721800</v>
      </c>
    </row>
    <row r="216" spans="2:5" ht="16.5" customHeight="1">
      <c r="B216" s="274" t="s">
        <v>362</v>
      </c>
      <c r="C216" s="274">
        <v>15</v>
      </c>
      <c r="D216" s="275">
        <v>865000</v>
      </c>
      <c r="E216" s="275">
        <v>838650</v>
      </c>
    </row>
    <row r="217" spans="2:5" ht="16.5" customHeight="1">
      <c r="B217" s="274" t="s">
        <v>289</v>
      </c>
      <c r="C217" s="274">
        <v>14</v>
      </c>
      <c r="D217" s="275">
        <v>1055000</v>
      </c>
      <c r="E217" s="275">
        <v>884600</v>
      </c>
    </row>
    <row r="218" spans="2:5" ht="16.5" customHeight="1">
      <c r="B218" s="274" t="s">
        <v>304</v>
      </c>
      <c r="C218" s="274">
        <v>14</v>
      </c>
      <c r="D218" s="275">
        <v>2005000</v>
      </c>
      <c r="E218" s="275">
        <v>1012585</v>
      </c>
    </row>
    <row r="219" spans="2:5" ht="16.5" customHeight="1">
      <c r="B219" s="274" t="s">
        <v>364</v>
      </c>
      <c r="C219" s="274">
        <v>14</v>
      </c>
      <c r="D219" s="275">
        <v>1280000</v>
      </c>
      <c r="E219" s="275">
        <v>851500</v>
      </c>
    </row>
    <row r="220" spans="2:5" ht="16.5" customHeight="1">
      <c r="B220" s="274" t="s">
        <v>306</v>
      </c>
      <c r="C220" s="274">
        <v>13</v>
      </c>
      <c r="D220" s="275">
        <v>6550000</v>
      </c>
      <c r="E220" s="275">
        <v>5869000</v>
      </c>
    </row>
    <row r="221" spans="2:5" ht="16.5" customHeight="1">
      <c r="B221" s="274" t="s">
        <v>360</v>
      </c>
      <c r="C221" s="274">
        <v>13</v>
      </c>
      <c r="D221" s="275">
        <v>630000</v>
      </c>
      <c r="E221" s="275">
        <v>454900</v>
      </c>
    </row>
    <row r="222" spans="2:5" ht="16.5" customHeight="1">
      <c r="B222" s="274" t="s">
        <v>284</v>
      </c>
      <c r="C222" s="274">
        <v>12</v>
      </c>
      <c r="D222" s="275">
        <v>530000</v>
      </c>
      <c r="E222" s="275">
        <v>486900</v>
      </c>
    </row>
    <row r="223" spans="2:5" ht="16.5" customHeight="1">
      <c r="B223" s="274" t="s">
        <v>361</v>
      </c>
      <c r="C223" s="274">
        <v>12</v>
      </c>
      <c r="D223" s="275">
        <v>520000</v>
      </c>
      <c r="E223" s="275">
        <v>426000</v>
      </c>
    </row>
    <row r="224" spans="2:5" ht="16.5" customHeight="1">
      <c r="B224" s="274" t="s">
        <v>294</v>
      </c>
      <c r="C224" s="274">
        <v>11</v>
      </c>
      <c r="D224" s="275">
        <v>1240000</v>
      </c>
      <c r="E224" s="275">
        <v>821400</v>
      </c>
    </row>
    <row r="225" spans="2:5" ht="16.5" customHeight="1">
      <c r="B225" s="274" t="s">
        <v>493</v>
      </c>
      <c r="C225" s="274">
        <v>9</v>
      </c>
      <c r="D225" s="275">
        <v>2660000</v>
      </c>
      <c r="E225" s="275">
        <v>1325000</v>
      </c>
    </row>
    <row r="226" spans="2:5" ht="16.5" customHeight="1">
      <c r="B226" s="274" t="s">
        <v>465</v>
      </c>
      <c r="C226" s="274">
        <v>9</v>
      </c>
      <c r="D226" s="275">
        <v>685000</v>
      </c>
      <c r="E226" s="275">
        <v>476700</v>
      </c>
    </row>
    <row r="227" spans="2:5" ht="16.5" customHeight="1">
      <c r="B227" s="274" t="s">
        <v>369</v>
      </c>
      <c r="C227" s="274">
        <v>9</v>
      </c>
      <c r="D227" s="275">
        <v>841000</v>
      </c>
      <c r="E227" s="275">
        <v>534430</v>
      </c>
    </row>
    <row r="228" spans="2:5" ht="16.5" customHeight="1">
      <c r="B228" s="274" t="s">
        <v>371</v>
      </c>
      <c r="C228" s="274">
        <v>8</v>
      </c>
      <c r="D228" s="275">
        <v>448000</v>
      </c>
      <c r="E228" s="275">
        <v>345600</v>
      </c>
    </row>
    <row r="229" spans="2:5" ht="16.5" customHeight="1">
      <c r="B229" s="274" t="s">
        <v>492</v>
      </c>
      <c r="C229" s="274">
        <v>8</v>
      </c>
      <c r="D229" s="275">
        <v>11510000</v>
      </c>
      <c r="E229" s="275">
        <v>1494000</v>
      </c>
    </row>
    <row r="230" spans="2:5" ht="16.5" customHeight="1">
      <c r="B230" s="274" t="s">
        <v>288</v>
      </c>
      <c r="C230" s="274">
        <v>8</v>
      </c>
      <c r="D230" s="275">
        <v>2799500</v>
      </c>
      <c r="E230" s="275">
        <v>2349700</v>
      </c>
    </row>
    <row r="231" spans="2:5" ht="16.5" customHeight="1">
      <c r="B231" s="274" t="s">
        <v>366</v>
      </c>
      <c r="C231" s="274">
        <v>8</v>
      </c>
      <c r="D231" s="275">
        <v>900000</v>
      </c>
      <c r="E231" s="275">
        <v>664950</v>
      </c>
    </row>
    <row r="232" spans="2:5" ht="16.5" customHeight="1">
      <c r="B232" s="274" t="s">
        <v>463</v>
      </c>
      <c r="C232" s="274">
        <v>7</v>
      </c>
      <c r="D232" s="275">
        <v>340000</v>
      </c>
      <c r="E232" s="275">
        <v>335000</v>
      </c>
    </row>
    <row r="233" spans="2:5" ht="16.5" customHeight="1">
      <c r="B233" s="274" t="s">
        <v>457</v>
      </c>
      <c r="C233" s="274">
        <v>6</v>
      </c>
      <c r="D233" s="275">
        <v>510000</v>
      </c>
      <c r="E233" s="275">
        <v>452500</v>
      </c>
    </row>
    <row r="234" spans="2:5" ht="16.5" customHeight="1">
      <c r="B234" s="274" t="s">
        <v>356</v>
      </c>
      <c r="C234" s="274">
        <v>6</v>
      </c>
      <c r="D234" s="275">
        <v>100000</v>
      </c>
      <c r="E234" s="275">
        <v>93500</v>
      </c>
    </row>
    <row r="235" spans="2:5" s="276" customFormat="1" ht="16.5" customHeight="1">
      <c r="B235" s="274" t="s">
        <v>464</v>
      </c>
      <c r="C235" s="274">
        <v>6</v>
      </c>
      <c r="D235" s="275">
        <v>305000</v>
      </c>
      <c r="E235" s="275">
        <v>216000</v>
      </c>
    </row>
    <row r="236" spans="2:5" s="276" customFormat="1" ht="16.5" customHeight="1">
      <c r="B236" s="274" t="s">
        <v>488</v>
      </c>
      <c r="C236" s="274">
        <v>6</v>
      </c>
      <c r="D236" s="275">
        <v>150000</v>
      </c>
      <c r="E236" s="275">
        <v>150000</v>
      </c>
    </row>
    <row r="237" spans="2:5" s="276" customFormat="1" ht="16.5" customHeight="1">
      <c r="B237" s="274" t="s">
        <v>554</v>
      </c>
      <c r="C237" s="274">
        <v>6</v>
      </c>
      <c r="D237" s="275">
        <v>15280000</v>
      </c>
      <c r="E237" s="275">
        <v>7607500</v>
      </c>
    </row>
    <row r="238" spans="2:5" s="276" customFormat="1" ht="16.5" customHeight="1">
      <c r="B238" s="274" t="s">
        <v>358</v>
      </c>
      <c r="C238" s="274">
        <v>5</v>
      </c>
      <c r="D238" s="275">
        <v>3445000</v>
      </c>
      <c r="E238" s="275">
        <v>3152500</v>
      </c>
    </row>
    <row r="239" spans="2:5" s="276" customFormat="1" ht="16.5" customHeight="1">
      <c r="B239" s="274" t="s">
        <v>524</v>
      </c>
      <c r="C239" s="274">
        <v>5</v>
      </c>
      <c r="D239" s="275">
        <v>300000</v>
      </c>
      <c r="E239" s="275">
        <v>255400</v>
      </c>
    </row>
    <row r="240" spans="2:5" s="276" customFormat="1" ht="16.5" customHeight="1">
      <c r="B240" s="274" t="s">
        <v>458</v>
      </c>
      <c r="C240" s="274">
        <v>5</v>
      </c>
      <c r="D240" s="275">
        <v>4240000</v>
      </c>
      <c r="E240" s="275">
        <v>2281500</v>
      </c>
    </row>
    <row r="241" spans="2:5" s="276" customFormat="1" ht="16.5" customHeight="1">
      <c r="B241" s="274" t="s">
        <v>461</v>
      </c>
      <c r="C241" s="274">
        <v>5</v>
      </c>
      <c r="D241" s="275">
        <v>1110000</v>
      </c>
      <c r="E241" s="275">
        <v>398500</v>
      </c>
    </row>
    <row r="242" spans="2:5" s="276" customFormat="1" ht="16.5" customHeight="1">
      <c r="B242" s="274" t="s">
        <v>489</v>
      </c>
      <c r="C242" s="274">
        <v>5</v>
      </c>
      <c r="D242" s="275">
        <v>391050</v>
      </c>
      <c r="E242" s="275">
        <v>374813</v>
      </c>
    </row>
    <row r="243" spans="2:5" s="276" customFormat="1" ht="16.5" customHeight="1">
      <c r="B243" s="274" t="s">
        <v>359</v>
      </c>
      <c r="C243" s="274">
        <v>5</v>
      </c>
      <c r="D243" s="275">
        <v>330000</v>
      </c>
      <c r="E243" s="275">
        <v>156100</v>
      </c>
    </row>
    <row r="244" spans="2:5" s="276" customFormat="1" ht="16.5" customHeight="1">
      <c r="B244" s="274" t="s">
        <v>538</v>
      </c>
      <c r="C244" s="274">
        <v>4</v>
      </c>
      <c r="D244" s="275">
        <v>200000</v>
      </c>
      <c r="E244" s="275">
        <v>195100</v>
      </c>
    </row>
    <row r="245" spans="2:5" s="276" customFormat="1" ht="16.5" customHeight="1">
      <c r="B245" s="274" t="s">
        <v>363</v>
      </c>
      <c r="C245" s="274">
        <v>4</v>
      </c>
      <c r="D245" s="275">
        <v>130000</v>
      </c>
      <c r="E245" s="275">
        <v>70000</v>
      </c>
    </row>
    <row r="246" spans="2:5" s="276" customFormat="1" ht="16.5" customHeight="1">
      <c r="B246" s="274" t="s">
        <v>459</v>
      </c>
      <c r="C246" s="274">
        <v>4</v>
      </c>
      <c r="D246" s="275">
        <v>360000</v>
      </c>
      <c r="E246" s="275">
        <v>210000</v>
      </c>
    </row>
    <row r="247" spans="2:5" s="276" customFormat="1" ht="16.5" customHeight="1">
      <c r="B247" s="274" t="s">
        <v>365</v>
      </c>
      <c r="C247" s="274">
        <v>4</v>
      </c>
      <c r="D247" s="275">
        <v>135000</v>
      </c>
      <c r="E247" s="275">
        <v>125100</v>
      </c>
    </row>
    <row r="248" spans="2:5" s="276" customFormat="1" ht="16.5" customHeight="1">
      <c r="B248" s="274" t="s">
        <v>523</v>
      </c>
      <c r="C248" s="274">
        <v>3</v>
      </c>
      <c r="D248" s="275">
        <v>636000</v>
      </c>
      <c r="E248" s="275">
        <v>636000</v>
      </c>
    </row>
    <row r="249" spans="2:5" s="276" customFormat="1" ht="16.5" customHeight="1">
      <c r="B249" s="274" t="s">
        <v>555</v>
      </c>
      <c r="C249" s="274">
        <v>3</v>
      </c>
      <c r="D249" s="275">
        <v>660000</v>
      </c>
      <c r="E249" s="275">
        <v>317500</v>
      </c>
    </row>
    <row r="250" spans="2:5" s="276" customFormat="1" ht="16.5" customHeight="1">
      <c r="B250" s="274" t="s">
        <v>561</v>
      </c>
      <c r="C250" s="274">
        <v>3</v>
      </c>
      <c r="D250" s="275">
        <v>140000</v>
      </c>
      <c r="E250" s="275">
        <v>140000</v>
      </c>
    </row>
    <row r="251" spans="2:5" s="276" customFormat="1" ht="16.5" customHeight="1">
      <c r="B251" s="274" t="s">
        <v>482</v>
      </c>
      <c r="C251" s="274">
        <v>2</v>
      </c>
      <c r="D251" s="275">
        <v>20000</v>
      </c>
      <c r="E251" s="275">
        <v>20000</v>
      </c>
    </row>
    <row r="252" spans="2:5" s="276" customFormat="1" ht="16.5" customHeight="1">
      <c r="B252" s="274" t="s">
        <v>537</v>
      </c>
      <c r="C252" s="274">
        <v>2</v>
      </c>
      <c r="D252" s="275">
        <v>110000</v>
      </c>
      <c r="E252" s="275">
        <v>50100</v>
      </c>
    </row>
    <row r="253" spans="2:5" s="276" customFormat="1" ht="16.5" customHeight="1">
      <c r="B253" s="274" t="s">
        <v>490</v>
      </c>
      <c r="C253" s="274">
        <v>2</v>
      </c>
      <c r="D253" s="275">
        <v>31000</v>
      </c>
      <c r="E253" s="275">
        <v>16930</v>
      </c>
    </row>
    <row r="254" spans="2:5" s="276" customFormat="1" ht="16.5" customHeight="1">
      <c r="B254" s="274" t="s">
        <v>536</v>
      </c>
      <c r="C254" s="274">
        <v>2</v>
      </c>
      <c r="D254" s="275">
        <v>20000</v>
      </c>
      <c r="E254" s="275">
        <v>15000</v>
      </c>
    </row>
    <row r="255" spans="2:5" s="276" customFormat="1" ht="16.5" customHeight="1">
      <c r="B255" s="274" t="s">
        <v>556</v>
      </c>
      <c r="C255" s="274">
        <v>2</v>
      </c>
      <c r="D255" s="275">
        <v>120000</v>
      </c>
      <c r="E255" s="275">
        <v>40000</v>
      </c>
    </row>
    <row r="256" spans="2:5" s="276" customFormat="1" ht="16.5" customHeight="1">
      <c r="B256" s="274" t="s">
        <v>494</v>
      </c>
      <c r="C256" s="274">
        <v>2</v>
      </c>
      <c r="D256" s="275">
        <v>140000</v>
      </c>
      <c r="E256" s="275">
        <v>119200</v>
      </c>
    </row>
    <row r="257" spans="2:5" s="276" customFormat="1" ht="16.5" customHeight="1">
      <c r="B257" s="274" t="s">
        <v>532</v>
      </c>
      <c r="C257" s="274">
        <v>2</v>
      </c>
      <c r="D257" s="275">
        <v>60000</v>
      </c>
      <c r="E257" s="275">
        <v>30000</v>
      </c>
    </row>
    <row r="258" spans="2:5" ht="16.5" customHeight="1">
      <c r="B258" s="274" t="s">
        <v>462</v>
      </c>
      <c r="C258" s="274">
        <v>2</v>
      </c>
      <c r="D258" s="275">
        <v>430000</v>
      </c>
      <c r="E258" s="275">
        <v>305000</v>
      </c>
    </row>
    <row r="259" spans="2:5" ht="16.5" customHeight="1">
      <c r="B259" s="274" t="s">
        <v>581</v>
      </c>
      <c r="C259" s="274">
        <v>2</v>
      </c>
      <c r="D259" s="275">
        <v>20000</v>
      </c>
      <c r="E259" s="275">
        <v>20000</v>
      </c>
    </row>
    <row r="260" spans="2:5" ht="16.5" customHeight="1">
      <c r="B260" s="274" t="s">
        <v>533</v>
      </c>
      <c r="C260" s="274">
        <v>2</v>
      </c>
      <c r="D260" s="275">
        <v>130000</v>
      </c>
      <c r="E260" s="275">
        <v>130000</v>
      </c>
    </row>
    <row r="261" spans="2:5" s="276" customFormat="1" ht="16.5" customHeight="1">
      <c r="B261" s="274" t="s">
        <v>368</v>
      </c>
      <c r="C261" s="274">
        <v>2</v>
      </c>
      <c r="D261" s="275">
        <v>150000</v>
      </c>
      <c r="E261" s="275">
        <v>97000</v>
      </c>
    </row>
    <row r="262" spans="2:5" s="276" customFormat="1" ht="16.5" customHeight="1">
      <c r="B262" s="274" t="s">
        <v>564</v>
      </c>
      <c r="C262" s="274">
        <v>1</v>
      </c>
      <c r="D262" s="275">
        <v>100000</v>
      </c>
      <c r="E262" s="275">
        <v>100000</v>
      </c>
    </row>
    <row r="263" spans="2:5" s="276" customFormat="1" ht="16.5" customHeight="1">
      <c r="B263" s="274" t="s">
        <v>520</v>
      </c>
      <c r="C263" s="274">
        <v>1</v>
      </c>
      <c r="D263" s="275">
        <v>10000</v>
      </c>
      <c r="E263" s="275">
        <v>10000</v>
      </c>
    </row>
    <row r="264" spans="2:5" s="276" customFormat="1" ht="16.5" customHeight="1">
      <c r="B264" s="274" t="s">
        <v>563</v>
      </c>
      <c r="C264" s="274">
        <v>1</v>
      </c>
      <c r="D264" s="275">
        <v>25000</v>
      </c>
      <c r="E264" s="275">
        <v>25000</v>
      </c>
    </row>
    <row r="265" spans="2:5" s="276" customFormat="1" ht="16.5" customHeight="1">
      <c r="B265" s="274" t="s">
        <v>580</v>
      </c>
      <c r="C265" s="274">
        <v>1</v>
      </c>
      <c r="D265" s="275">
        <v>100000</v>
      </c>
      <c r="E265" s="275">
        <v>50000</v>
      </c>
    </row>
    <row r="266" spans="2:5" s="276" customFormat="1" ht="16.5" customHeight="1">
      <c r="B266" s="274" t="s">
        <v>517</v>
      </c>
      <c r="C266" s="274">
        <v>1</v>
      </c>
      <c r="D266" s="275">
        <v>100000</v>
      </c>
      <c r="E266" s="275">
        <v>100000</v>
      </c>
    </row>
    <row r="267" spans="2:5" s="276" customFormat="1" ht="16.5" customHeight="1">
      <c r="B267" s="274" t="s">
        <v>572</v>
      </c>
      <c r="C267" s="274">
        <v>1</v>
      </c>
      <c r="D267" s="275">
        <v>10000</v>
      </c>
      <c r="E267" s="275">
        <v>10000</v>
      </c>
    </row>
    <row r="268" spans="2:5" s="276" customFormat="1" ht="16.5" customHeight="1">
      <c r="B268" s="274" t="s">
        <v>573</v>
      </c>
      <c r="C268" s="274">
        <v>1</v>
      </c>
      <c r="D268" s="275">
        <v>20000</v>
      </c>
      <c r="E268" s="275">
        <v>20000</v>
      </c>
    </row>
    <row r="269" spans="2:5" s="276" customFormat="1" ht="16.5" customHeight="1">
      <c r="B269" s="274" t="s">
        <v>565</v>
      </c>
      <c r="C269" s="274">
        <v>1</v>
      </c>
      <c r="D269" s="275">
        <v>60000</v>
      </c>
      <c r="E269" s="275">
        <v>19800</v>
      </c>
    </row>
    <row r="270" spans="2:5" ht="16.5" customHeight="1">
      <c r="B270" s="274" t="s">
        <v>525</v>
      </c>
      <c r="C270" s="274">
        <v>1</v>
      </c>
      <c r="D270" s="275">
        <v>10000</v>
      </c>
      <c r="E270" s="275">
        <v>10000</v>
      </c>
    </row>
    <row r="271" spans="2:5" ht="16.5" customHeight="1">
      <c r="B271" s="274" t="s">
        <v>460</v>
      </c>
      <c r="C271" s="274">
        <v>1</v>
      </c>
      <c r="D271" s="275">
        <v>400000</v>
      </c>
      <c r="E271" s="275">
        <v>280000</v>
      </c>
    </row>
    <row r="272" spans="2:5" s="276" customFormat="1" ht="16.5" customHeight="1">
      <c r="B272" s="274" t="s">
        <v>539</v>
      </c>
      <c r="C272" s="274">
        <v>1</v>
      </c>
      <c r="D272" s="275">
        <v>10000</v>
      </c>
      <c r="E272" s="275">
        <v>5000</v>
      </c>
    </row>
    <row r="273" spans="2:5" s="276" customFormat="1" ht="16.5" customHeight="1">
      <c r="B273" s="274" t="s">
        <v>491</v>
      </c>
      <c r="C273" s="274">
        <v>1</v>
      </c>
      <c r="D273" s="275">
        <v>100000</v>
      </c>
      <c r="E273" s="275">
        <v>100000</v>
      </c>
    </row>
    <row r="274" spans="2:5" s="276" customFormat="1" ht="16.5" customHeight="1">
      <c r="B274" s="274" t="s">
        <v>540</v>
      </c>
      <c r="C274" s="274">
        <v>1</v>
      </c>
      <c r="D274" s="275">
        <v>10000</v>
      </c>
      <c r="E274" s="275">
        <v>5000</v>
      </c>
    </row>
    <row r="275" spans="2:5" s="276" customFormat="1" ht="16.5" customHeight="1">
      <c r="B275" s="274" t="s">
        <v>579</v>
      </c>
      <c r="C275" s="274">
        <v>1</v>
      </c>
      <c r="D275" s="275">
        <v>10000</v>
      </c>
      <c r="E275" s="275">
        <v>10000</v>
      </c>
    </row>
    <row r="276" spans="2:5" s="276" customFormat="1" ht="16.5" customHeight="1">
      <c r="B276" s="274" t="s">
        <v>566</v>
      </c>
      <c r="C276" s="274">
        <v>1</v>
      </c>
      <c r="D276" s="275">
        <v>10000</v>
      </c>
      <c r="E276" s="275">
        <v>10000</v>
      </c>
    </row>
    <row r="277" spans="2:5" s="276" customFormat="1" ht="16.5" customHeight="1">
      <c r="B277" s="274" t="s">
        <v>495</v>
      </c>
      <c r="C277" s="274">
        <v>1</v>
      </c>
      <c r="D277" s="275">
        <v>10000</v>
      </c>
      <c r="E277" s="275">
        <v>10000</v>
      </c>
    </row>
    <row r="278" spans="2:5" ht="16.5" customHeight="1">
      <c r="B278" s="274" t="s">
        <v>535</v>
      </c>
      <c r="C278" s="274">
        <v>1</v>
      </c>
      <c r="D278" s="275">
        <v>10000</v>
      </c>
      <c r="E278" s="275">
        <v>10000</v>
      </c>
    </row>
    <row r="279" spans="2:5" s="276" customFormat="1" ht="16.5" customHeight="1">
      <c r="B279" s="274" t="s">
        <v>521</v>
      </c>
      <c r="C279" s="274">
        <v>1</v>
      </c>
      <c r="D279" s="275">
        <v>125000</v>
      </c>
      <c r="E279" s="275">
        <v>56250</v>
      </c>
    </row>
    <row r="280" spans="2:5" s="276" customFormat="1" ht="16.5" customHeight="1">
      <c r="B280" s="274" t="s">
        <v>531</v>
      </c>
      <c r="C280" s="274">
        <v>1</v>
      </c>
      <c r="D280" s="275">
        <v>50000</v>
      </c>
      <c r="E280" s="275">
        <v>50000</v>
      </c>
    </row>
    <row r="281" spans="2:5" s="276" customFormat="1" ht="16.5" customHeight="1">
      <c r="B281" s="274" t="s">
        <v>534</v>
      </c>
      <c r="C281" s="274">
        <v>1</v>
      </c>
      <c r="D281" s="275">
        <v>10000</v>
      </c>
      <c r="E281" s="275">
        <v>5000</v>
      </c>
    </row>
    <row r="282" spans="2:5" ht="16.5" customHeight="1">
      <c r="B282" s="274" t="s">
        <v>553</v>
      </c>
      <c r="C282" s="274">
        <v>1</v>
      </c>
      <c r="D282" s="275">
        <v>10000</v>
      </c>
      <c r="E282" s="275">
        <v>9900</v>
      </c>
    </row>
    <row r="283" spans="2:5" ht="16.5" customHeight="1">
      <c r="B283" s="274" t="s">
        <v>562</v>
      </c>
      <c r="C283" s="274">
        <v>1</v>
      </c>
      <c r="D283" s="275">
        <v>100000</v>
      </c>
      <c r="E283" s="275">
        <v>80000</v>
      </c>
    </row>
    <row r="284" spans="2:5" ht="16.5" customHeight="1">
      <c r="B284" s="274" t="s">
        <v>526</v>
      </c>
      <c r="C284" s="274">
        <v>1</v>
      </c>
      <c r="D284" s="275">
        <v>150000</v>
      </c>
      <c r="E284" s="275">
        <v>120000</v>
      </c>
    </row>
    <row r="285" spans="2:5" ht="16.5" customHeight="1">
      <c r="B285" s="274" t="s">
        <v>587</v>
      </c>
      <c r="C285" s="274">
        <v>1</v>
      </c>
      <c r="D285" s="275">
        <v>10000</v>
      </c>
      <c r="E285" s="275">
        <v>5000</v>
      </c>
    </row>
    <row r="286" spans="2:5" ht="16.5" customHeight="1">
      <c r="B286" s="274" t="s">
        <v>622</v>
      </c>
      <c r="C286" s="274">
        <v>1</v>
      </c>
      <c r="D286" s="275">
        <v>10000</v>
      </c>
      <c r="E286" s="275">
        <v>5000</v>
      </c>
    </row>
    <row r="287" spans="2:5" ht="16.5" customHeight="1">
      <c r="B287" s="596" t="s">
        <v>31</v>
      </c>
      <c r="C287" s="596"/>
      <c r="D287" s="596"/>
      <c r="E287" s="131">
        <f>SUM(E185:E286)</f>
        <v>447107810</v>
      </c>
    </row>
    <row r="288" spans="2:5" ht="16.5" customHeight="1">
      <c r="B288" s="3" t="s">
        <v>18</v>
      </c>
      <c r="C288" s="3"/>
      <c r="D288" s="3"/>
      <c r="E288" s="276"/>
    </row>
    <row r="289" spans="2:5" ht="16.5" customHeight="1">
      <c r="B289" s="161" t="s">
        <v>249</v>
      </c>
      <c r="C289" s="161"/>
      <c r="D289" s="161"/>
      <c r="E289" s="161"/>
    </row>
  </sheetData>
  <sheetProtection/>
  <mergeCells count="27">
    <mergeCell ref="B7:B9"/>
    <mergeCell ref="C7:C9"/>
    <mergeCell ref="D7:D9"/>
    <mergeCell ref="E7:E9"/>
    <mergeCell ref="A1:F1"/>
    <mergeCell ref="A3:F3"/>
    <mergeCell ref="B6:E6"/>
    <mergeCell ref="B97:D97"/>
    <mergeCell ref="B35:D35"/>
    <mergeCell ref="B40:E40"/>
    <mergeCell ref="B41:B43"/>
    <mergeCell ref="C41:C43"/>
    <mergeCell ref="D41:D43"/>
    <mergeCell ref="E41:E43"/>
    <mergeCell ref="A101:F101"/>
    <mergeCell ref="B102:E102"/>
    <mergeCell ref="B103:B105"/>
    <mergeCell ref="C103:C105"/>
    <mergeCell ref="D103:D105"/>
    <mergeCell ref="E103:E105"/>
    <mergeCell ref="B287:D287"/>
    <mergeCell ref="B179:D179"/>
    <mergeCell ref="B181:E181"/>
    <mergeCell ref="B182:B184"/>
    <mergeCell ref="C182:C184"/>
    <mergeCell ref="D182:D184"/>
    <mergeCell ref="E182:E18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" thickBot="1">
      <c r="A1" s="387" t="s">
        <v>591</v>
      </c>
      <c r="B1" s="387"/>
      <c r="C1" s="387"/>
    </row>
    <row r="7" ht="14.25">
      <c r="B7" s="1"/>
    </row>
    <row r="8" ht="17.25">
      <c r="B8" s="141" t="s">
        <v>254</v>
      </c>
    </row>
    <row r="9" ht="15" thickBot="1"/>
    <row r="10" spans="1:3" ht="15">
      <c r="A10" s="142"/>
      <c r="B10" s="143"/>
      <c r="C10" s="144"/>
    </row>
    <row r="11" spans="1:3" ht="26.25">
      <c r="A11" s="145"/>
      <c r="B11" s="146"/>
      <c r="C11" s="147" t="s">
        <v>255</v>
      </c>
    </row>
    <row r="12" spans="1:3" ht="14.25">
      <c r="A12" s="145"/>
      <c r="B12" s="148" t="s">
        <v>0</v>
      </c>
      <c r="C12" s="149">
        <v>3</v>
      </c>
    </row>
    <row r="13" spans="1:3" ht="15">
      <c r="A13" s="150"/>
      <c r="B13" s="148" t="s">
        <v>256</v>
      </c>
      <c r="C13" s="151" t="s">
        <v>257</v>
      </c>
    </row>
    <row r="14" spans="1:3" ht="1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">
      <c r="A17" s="153"/>
      <c r="B17" s="154" t="s">
        <v>260</v>
      </c>
      <c r="C17" s="149">
        <v>10</v>
      </c>
    </row>
    <row r="18" spans="1:3" ht="15">
      <c r="A18" s="153"/>
      <c r="B18" s="148" t="s">
        <v>261</v>
      </c>
      <c r="C18" s="149">
        <v>11</v>
      </c>
    </row>
    <row r="19" spans="1:3" ht="14.25">
      <c r="A19" s="155"/>
      <c r="B19" s="148" t="s">
        <v>262</v>
      </c>
      <c r="C19" s="156">
        <v>12</v>
      </c>
    </row>
    <row r="20" spans="1:3" ht="14.25">
      <c r="A20" s="155"/>
      <c r="B20" s="148" t="s">
        <v>263</v>
      </c>
      <c r="C20" s="156" t="s">
        <v>264</v>
      </c>
    </row>
    <row r="21" spans="1:3" s="276" customFormat="1" ht="14.25">
      <c r="A21" s="155"/>
      <c r="B21" s="148" t="s">
        <v>342</v>
      </c>
      <c r="C21" s="156" t="s">
        <v>266</v>
      </c>
    </row>
    <row r="22" spans="1:3" ht="14.25">
      <c r="A22" s="155"/>
      <c r="B22" s="148" t="s">
        <v>265</v>
      </c>
      <c r="C22" s="156" t="s">
        <v>268</v>
      </c>
    </row>
    <row r="23" spans="1:3" ht="14.25">
      <c r="A23" s="155"/>
      <c r="B23" s="148" t="s">
        <v>267</v>
      </c>
      <c r="C23" s="156" t="s">
        <v>341</v>
      </c>
    </row>
    <row r="24" spans="1:3" s="276" customFormat="1" ht="14.25">
      <c r="A24" s="155"/>
      <c r="B24" s="148" t="s">
        <v>544</v>
      </c>
      <c r="C24" s="156" t="s">
        <v>549</v>
      </c>
    </row>
    <row r="25" spans="1:3" ht="14.25">
      <c r="A25" s="155"/>
      <c r="B25" s="148" t="s">
        <v>325</v>
      </c>
      <c r="C25" s="156" t="s">
        <v>545</v>
      </c>
    </row>
    <row r="26" spans="1:3" ht="14.25">
      <c r="A26" s="155"/>
      <c r="B26" s="148" t="s">
        <v>269</v>
      </c>
      <c r="C26" s="156" t="s">
        <v>550</v>
      </c>
    </row>
    <row r="27" spans="1:3" ht="14.25">
      <c r="A27" s="155"/>
      <c r="B27" s="148" t="s">
        <v>270</v>
      </c>
      <c r="C27" s="156" t="s">
        <v>583</v>
      </c>
    </row>
    <row r="28" spans="1:3" ht="14.25">
      <c r="A28" s="155"/>
      <c r="B28" s="148" t="s">
        <v>271</v>
      </c>
      <c r="C28" s="156" t="s">
        <v>584</v>
      </c>
    </row>
    <row r="29" spans="1:3" ht="14.25">
      <c r="A29" s="155"/>
      <c r="B29" s="152" t="s">
        <v>272</v>
      </c>
      <c r="C29" s="156" t="s">
        <v>585</v>
      </c>
    </row>
    <row r="30" spans="1:3" ht="1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96" max="96" width="4.28125" style="0" bestFit="1" customWidth="1"/>
    <col min="97" max="97" width="41.8515625" style="0" customWidth="1"/>
    <col min="98" max="98" width="12.140625" style="0" customWidth="1"/>
    <col min="99" max="99" width="13.140625" style="0" customWidth="1"/>
    <col min="100" max="100" width="17.140625" style="0" customWidth="1"/>
  </cols>
  <sheetData>
    <row r="1" spans="1:6" ht="18" thickBot="1">
      <c r="A1" s="387" t="s">
        <v>586</v>
      </c>
      <c r="B1" s="387"/>
      <c r="C1" s="387"/>
      <c r="D1" s="387"/>
      <c r="E1" s="387"/>
      <c r="F1" s="387"/>
    </row>
    <row r="2" spans="1:6" s="276" customFormat="1" ht="17.25">
      <c r="A2" s="82"/>
      <c r="B2" s="82"/>
      <c r="C2" s="82"/>
      <c r="D2" s="82"/>
      <c r="E2" s="82"/>
      <c r="F2" s="82"/>
    </row>
    <row r="3" spans="1:6" s="276" customFormat="1" ht="17.25">
      <c r="A3" s="82"/>
      <c r="B3" s="82"/>
      <c r="C3" s="82"/>
      <c r="D3" s="82"/>
      <c r="E3" s="82"/>
      <c r="F3" s="82"/>
    </row>
    <row r="4" spans="1:5" ht="15" customHeight="1">
      <c r="A4" s="569" t="s">
        <v>612</v>
      </c>
      <c r="B4" s="569"/>
      <c r="C4" s="569"/>
      <c r="D4" s="569"/>
      <c r="E4" s="569"/>
    </row>
    <row r="5" spans="1:5" ht="15" customHeight="1">
      <c r="A5" s="569"/>
      <c r="B5" s="569"/>
      <c r="C5" s="569"/>
      <c r="D5" s="569"/>
      <c r="E5" s="569"/>
    </row>
    <row r="6" spans="1:5" s="276" customFormat="1" ht="15" customHeight="1">
      <c r="A6" s="289"/>
      <c r="B6" s="289"/>
      <c r="C6" s="289"/>
      <c r="D6" s="289"/>
      <c r="E6" s="289"/>
    </row>
    <row r="7" spans="2:5" ht="14.25">
      <c r="B7" s="481" t="s">
        <v>132</v>
      </c>
      <c r="C7" s="481"/>
      <c r="D7" s="481"/>
      <c r="E7" s="481"/>
    </row>
    <row r="8" spans="1:5" ht="15" customHeight="1">
      <c r="A8" s="586" t="s">
        <v>133</v>
      </c>
      <c r="B8" s="586" t="s">
        <v>474</v>
      </c>
      <c r="C8" s="586" t="s">
        <v>244</v>
      </c>
      <c r="D8" s="586" t="s">
        <v>245</v>
      </c>
      <c r="E8" s="586" t="s">
        <v>246</v>
      </c>
    </row>
    <row r="9" spans="1:5" ht="45" customHeight="1">
      <c r="A9" s="586"/>
      <c r="B9" s="586"/>
      <c r="C9" s="586"/>
      <c r="D9" s="587"/>
      <c r="E9" s="587"/>
    </row>
    <row r="10" spans="1:5" ht="15" customHeight="1">
      <c r="A10" s="586"/>
      <c r="B10" s="586"/>
      <c r="C10" s="586"/>
      <c r="D10" s="587"/>
      <c r="E10" s="587"/>
    </row>
    <row r="11" spans="1:5" ht="29.25" customHeight="1">
      <c r="A11" s="219">
        <v>1</v>
      </c>
      <c r="B11" s="284" t="s">
        <v>496</v>
      </c>
      <c r="C11" s="133">
        <v>56</v>
      </c>
      <c r="D11" s="134">
        <v>28170000</v>
      </c>
      <c r="E11" s="134">
        <v>17471420</v>
      </c>
    </row>
    <row r="12" spans="1:5" ht="18.75" customHeight="1">
      <c r="A12" s="219">
        <v>2</v>
      </c>
      <c r="B12" s="284" t="s">
        <v>497</v>
      </c>
      <c r="C12" s="133">
        <v>32</v>
      </c>
      <c r="D12" s="134">
        <v>10450000</v>
      </c>
      <c r="E12" s="134">
        <v>9077500</v>
      </c>
    </row>
    <row r="13" spans="1:5" ht="25.5" customHeight="1">
      <c r="A13" s="219">
        <v>3</v>
      </c>
      <c r="B13" s="337" t="s">
        <v>501</v>
      </c>
      <c r="C13" s="133">
        <v>21</v>
      </c>
      <c r="D13" s="134">
        <v>2570000</v>
      </c>
      <c r="E13" s="134">
        <v>1764000</v>
      </c>
    </row>
    <row r="14" spans="1:5" ht="14.25">
      <c r="A14" s="219">
        <v>4</v>
      </c>
      <c r="B14" s="340" t="s">
        <v>506</v>
      </c>
      <c r="C14" s="133">
        <v>18</v>
      </c>
      <c r="D14" s="134">
        <v>19050000</v>
      </c>
      <c r="E14" s="134">
        <v>19050000</v>
      </c>
    </row>
    <row r="15" spans="1:5" ht="30" customHeight="1">
      <c r="A15" s="219">
        <v>5</v>
      </c>
      <c r="B15" s="178" t="s">
        <v>500</v>
      </c>
      <c r="C15" s="133">
        <v>17</v>
      </c>
      <c r="D15" s="134">
        <v>3950000</v>
      </c>
      <c r="E15" s="134">
        <v>3306000</v>
      </c>
    </row>
    <row r="16" spans="1:5" ht="19.5" customHeight="1">
      <c r="A16" s="219">
        <v>6</v>
      </c>
      <c r="B16" s="285" t="s">
        <v>505</v>
      </c>
      <c r="C16" s="133">
        <v>15</v>
      </c>
      <c r="D16" s="134">
        <v>1280000</v>
      </c>
      <c r="E16" s="134">
        <v>1100000</v>
      </c>
    </row>
    <row r="17" spans="1:5" ht="19.5" customHeight="1">
      <c r="A17" s="219">
        <v>7</v>
      </c>
      <c r="B17" s="285" t="s">
        <v>507</v>
      </c>
      <c r="C17" s="133">
        <v>14</v>
      </c>
      <c r="D17" s="134">
        <v>3500000</v>
      </c>
      <c r="E17" s="134">
        <v>2497000</v>
      </c>
    </row>
    <row r="18" spans="1:5" ht="18.75" customHeight="1">
      <c r="A18" s="219">
        <v>8</v>
      </c>
      <c r="B18" s="338" t="s">
        <v>508</v>
      </c>
      <c r="C18" s="133">
        <v>13</v>
      </c>
      <c r="D18" s="134">
        <v>1955000</v>
      </c>
      <c r="E18" s="134">
        <v>1820000</v>
      </c>
    </row>
    <row r="19" spans="1:5" ht="19.5" customHeight="1">
      <c r="A19" s="219">
        <v>9</v>
      </c>
      <c r="B19" s="338" t="s">
        <v>498</v>
      </c>
      <c r="C19" s="133">
        <v>11</v>
      </c>
      <c r="D19" s="134">
        <v>10600000</v>
      </c>
      <c r="E19" s="134">
        <v>7378950</v>
      </c>
    </row>
    <row r="20" spans="1:5" ht="27" customHeight="1">
      <c r="A20" s="219">
        <v>10</v>
      </c>
      <c r="B20" s="285" t="s">
        <v>504</v>
      </c>
      <c r="C20" s="133">
        <v>9</v>
      </c>
      <c r="D20" s="134">
        <v>1660000</v>
      </c>
      <c r="E20" s="134">
        <v>928500</v>
      </c>
    </row>
    <row r="21" spans="1:5" ht="27" customHeight="1">
      <c r="A21" s="219">
        <v>11</v>
      </c>
      <c r="B21" s="338" t="s">
        <v>499</v>
      </c>
      <c r="C21" s="133">
        <v>9</v>
      </c>
      <c r="D21" s="134">
        <v>2500000</v>
      </c>
      <c r="E21" s="134">
        <v>2316600</v>
      </c>
    </row>
    <row r="22" spans="1:5" ht="28.5">
      <c r="A22" s="219">
        <v>12</v>
      </c>
      <c r="B22" s="178" t="s">
        <v>503</v>
      </c>
      <c r="C22" s="133">
        <v>8</v>
      </c>
      <c r="D22" s="134">
        <v>1625000</v>
      </c>
      <c r="E22" s="134">
        <v>1332900</v>
      </c>
    </row>
    <row r="23" spans="1:5" ht="14.25">
      <c r="A23" s="219">
        <v>13</v>
      </c>
      <c r="B23" s="178" t="s">
        <v>510</v>
      </c>
      <c r="C23" s="135">
        <v>6</v>
      </c>
      <c r="D23" s="136">
        <v>1020000</v>
      </c>
      <c r="E23" s="136">
        <v>1006000</v>
      </c>
    </row>
    <row r="24" spans="1:6" ht="26.25" customHeight="1">
      <c r="A24" s="219">
        <v>14</v>
      </c>
      <c r="B24" s="285" t="s">
        <v>567</v>
      </c>
      <c r="C24" s="135">
        <v>6</v>
      </c>
      <c r="D24" s="136">
        <v>3300000</v>
      </c>
      <c r="E24" s="136">
        <v>1825000</v>
      </c>
      <c r="F24" s="276"/>
    </row>
    <row r="25" spans="1:5" ht="20.25" customHeight="1">
      <c r="A25" s="219">
        <v>15</v>
      </c>
      <c r="B25" s="285" t="s">
        <v>582</v>
      </c>
      <c r="C25" s="135">
        <v>6</v>
      </c>
      <c r="D25" s="136">
        <v>718000</v>
      </c>
      <c r="E25" s="136">
        <v>623000</v>
      </c>
    </row>
    <row r="26" spans="1:5" ht="21.75" customHeight="1">
      <c r="A26" s="219">
        <v>16</v>
      </c>
      <c r="B26" s="285" t="s">
        <v>511</v>
      </c>
      <c r="C26" s="135">
        <v>6</v>
      </c>
      <c r="D26" s="136">
        <v>752000</v>
      </c>
      <c r="E26" s="136">
        <v>692000</v>
      </c>
    </row>
    <row r="27" spans="1:5" ht="17.25" customHeight="1">
      <c r="A27" s="219">
        <v>17</v>
      </c>
      <c r="B27" s="335" t="s">
        <v>623</v>
      </c>
      <c r="C27" s="135">
        <v>6</v>
      </c>
      <c r="D27" s="136">
        <v>4650000</v>
      </c>
      <c r="E27" s="136">
        <v>4613500</v>
      </c>
    </row>
    <row r="28" spans="1:5" ht="27.75" customHeight="1">
      <c r="A28" s="219">
        <v>18</v>
      </c>
      <c r="B28" s="285" t="s">
        <v>624</v>
      </c>
      <c r="C28" s="135">
        <v>5</v>
      </c>
      <c r="D28" s="136">
        <v>1660000</v>
      </c>
      <c r="E28" s="136">
        <v>1610000</v>
      </c>
    </row>
    <row r="29" spans="1:5" ht="19.5" customHeight="1">
      <c r="A29" s="219">
        <v>19</v>
      </c>
      <c r="B29" s="285" t="s">
        <v>502</v>
      </c>
      <c r="C29" s="135">
        <v>5</v>
      </c>
      <c r="D29" s="136">
        <v>650000</v>
      </c>
      <c r="E29" s="136">
        <v>503000</v>
      </c>
    </row>
    <row r="30" spans="1:5" ht="28.5" customHeight="1">
      <c r="A30" s="219">
        <v>20</v>
      </c>
      <c r="B30" s="285" t="s">
        <v>588</v>
      </c>
      <c r="C30" s="135">
        <v>5</v>
      </c>
      <c r="D30" s="136">
        <v>1800000</v>
      </c>
      <c r="E30" s="136">
        <v>1560000</v>
      </c>
    </row>
    <row r="31" spans="1:5" ht="18.75" customHeight="1">
      <c r="A31" s="592" t="s">
        <v>31</v>
      </c>
      <c r="B31" s="600"/>
      <c r="C31" s="593"/>
      <c r="D31" s="594"/>
      <c r="E31" s="131">
        <f>SUM(E11:E30)</f>
        <v>80475370</v>
      </c>
    </row>
    <row r="32" spans="2:5" ht="14.25">
      <c r="B32" s="3" t="s">
        <v>18</v>
      </c>
      <c r="C32" s="3"/>
      <c r="D32" s="3"/>
      <c r="E32" s="137"/>
    </row>
    <row r="33" spans="2:5" ht="14.25">
      <c r="B33" s="3"/>
      <c r="C33" s="3"/>
      <c r="D33" s="3"/>
      <c r="E33" s="128"/>
    </row>
    <row r="34" spans="2:5" s="276" customFormat="1" ht="14.25">
      <c r="B34" s="3"/>
      <c r="C34" s="3"/>
      <c r="D34" s="3"/>
      <c r="E34" s="128"/>
    </row>
    <row r="35" spans="2:5" s="276" customFormat="1" ht="14.25">
      <c r="B35" s="3"/>
      <c r="C35" s="3"/>
      <c r="D35" s="3"/>
      <c r="E35" s="128"/>
    </row>
    <row r="36" spans="2:5" ht="14.25">
      <c r="B36" s="3"/>
      <c r="C36" s="3"/>
      <c r="D36" s="3"/>
      <c r="E36" s="128"/>
    </row>
    <row r="37" spans="2:5" ht="14.25">
      <c r="B37" s="481" t="s">
        <v>140</v>
      </c>
      <c r="C37" s="481"/>
      <c r="D37" s="481"/>
      <c r="E37" s="481"/>
    </row>
    <row r="38" ht="15.75" customHeight="1"/>
    <row r="39" spans="1:5" ht="30" customHeight="1">
      <c r="A39" s="586" t="s">
        <v>133</v>
      </c>
      <c r="B39" s="586" t="s">
        <v>474</v>
      </c>
      <c r="C39" s="586" t="s">
        <v>244</v>
      </c>
      <c r="D39" s="586" t="s">
        <v>245</v>
      </c>
      <c r="E39" s="586" t="s">
        <v>246</v>
      </c>
    </row>
    <row r="40" spans="1:5" ht="33" customHeight="1">
      <c r="A40" s="586"/>
      <c r="B40" s="586"/>
      <c r="C40" s="586"/>
      <c r="D40" s="587"/>
      <c r="E40" s="587"/>
    </row>
    <row r="41" spans="1:5" ht="0.75" customHeight="1" hidden="1">
      <c r="A41" s="586"/>
      <c r="B41" s="586"/>
      <c r="C41" s="586"/>
      <c r="D41" s="587"/>
      <c r="E41" s="587"/>
    </row>
    <row r="42" spans="1:5" ht="28.5">
      <c r="A42" s="132">
        <v>1</v>
      </c>
      <c r="B42" s="178" t="s">
        <v>496</v>
      </c>
      <c r="C42" s="133">
        <v>363</v>
      </c>
      <c r="D42" s="134">
        <v>93392078</v>
      </c>
      <c r="E42" s="134">
        <v>81274181</v>
      </c>
    </row>
    <row r="43" spans="1:5" ht="28.5">
      <c r="A43" s="132">
        <v>2</v>
      </c>
      <c r="B43" s="178" t="s">
        <v>504</v>
      </c>
      <c r="C43" s="133">
        <v>253</v>
      </c>
      <c r="D43" s="134">
        <v>34826002</v>
      </c>
      <c r="E43" s="134">
        <v>32733819</v>
      </c>
    </row>
    <row r="44" spans="1:5" ht="15.75" customHeight="1">
      <c r="A44" s="132">
        <v>3</v>
      </c>
      <c r="B44" s="178" t="s">
        <v>498</v>
      </c>
      <c r="C44" s="133">
        <v>202</v>
      </c>
      <c r="D44" s="134">
        <v>26780061</v>
      </c>
      <c r="E44" s="134">
        <v>24820317</v>
      </c>
    </row>
    <row r="45" spans="1:5" ht="14.25">
      <c r="A45" s="132">
        <v>4</v>
      </c>
      <c r="B45" s="178" t="s">
        <v>507</v>
      </c>
      <c r="C45" s="133">
        <v>120</v>
      </c>
      <c r="D45" s="134">
        <v>15775004</v>
      </c>
      <c r="E45" s="134">
        <v>14802082</v>
      </c>
    </row>
    <row r="46" spans="1:5" ht="30" customHeight="1">
      <c r="A46" s="132">
        <v>5</v>
      </c>
      <c r="B46" s="178" t="s">
        <v>499</v>
      </c>
      <c r="C46" s="133">
        <v>108</v>
      </c>
      <c r="D46" s="134">
        <v>10104503</v>
      </c>
      <c r="E46" s="134">
        <v>9180468</v>
      </c>
    </row>
    <row r="47" spans="1:5" ht="18.75" customHeight="1">
      <c r="A47" s="132">
        <v>6</v>
      </c>
      <c r="B47" s="335" t="s">
        <v>508</v>
      </c>
      <c r="C47" s="133">
        <v>95</v>
      </c>
      <c r="D47" s="134">
        <v>10350002</v>
      </c>
      <c r="E47" s="134">
        <v>9674302</v>
      </c>
    </row>
    <row r="48" spans="1:5" ht="18" customHeight="1">
      <c r="A48" s="132">
        <v>7</v>
      </c>
      <c r="B48" s="340" t="s">
        <v>502</v>
      </c>
      <c r="C48" s="133">
        <v>60</v>
      </c>
      <c r="D48" s="134">
        <v>8555650</v>
      </c>
      <c r="E48" s="134">
        <v>8151803</v>
      </c>
    </row>
    <row r="49" spans="1:5" ht="30" customHeight="1">
      <c r="A49" s="132">
        <v>8</v>
      </c>
      <c r="B49" s="335" t="s">
        <v>503</v>
      </c>
      <c r="C49" s="133">
        <v>54</v>
      </c>
      <c r="D49" s="134">
        <v>5622002</v>
      </c>
      <c r="E49" s="134">
        <v>5029917</v>
      </c>
    </row>
    <row r="50" spans="1:5" ht="22.5" customHeight="1">
      <c r="A50" s="132">
        <v>9</v>
      </c>
      <c r="B50" s="282" t="s">
        <v>510</v>
      </c>
      <c r="C50" s="133">
        <v>53</v>
      </c>
      <c r="D50" s="134">
        <v>6941001</v>
      </c>
      <c r="E50" s="134">
        <v>6226001</v>
      </c>
    </row>
    <row r="51" spans="1:5" ht="26.25" customHeight="1">
      <c r="A51" s="132">
        <v>10</v>
      </c>
      <c r="B51" s="285" t="s">
        <v>500</v>
      </c>
      <c r="C51" s="133">
        <v>53</v>
      </c>
      <c r="D51" s="134">
        <v>4065004</v>
      </c>
      <c r="E51" s="134">
        <v>3751003</v>
      </c>
    </row>
    <row r="52" spans="1:5" ht="18.75" customHeight="1">
      <c r="A52" s="132">
        <v>11</v>
      </c>
      <c r="B52" s="282" t="s">
        <v>511</v>
      </c>
      <c r="C52" s="133">
        <v>51</v>
      </c>
      <c r="D52" s="134">
        <v>7391752</v>
      </c>
      <c r="E52" s="134">
        <v>6762392</v>
      </c>
    </row>
    <row r="53" spans="1:5" ht="42.75" customHeight="1">
      <c r="A53" s="132">
        <v>12</v>
      </c>
      <c r="B53" s="338" t="s">
        <v>541</v>
      </c>
      <c r="C53" s="133">
        <v>45</v>
      </c>
      <c r="D53" s="134">
        <v>5540000</v>
      </c>
      <c r="E53" s="134">
        <v>5183400</v>
      </c>
    </row>
    <row r="54" spans="1:5" ht="30" customHeight="1">
      <c r="A54" s="132">
        <v>13</v>
      </c>
      <c r="B54" s="282" t="s">
        <v>501</v>
      </c>
      <c r="C54" s="135">
        <v>39</v>
      </c>
      <c r="D54" s="136">
        <v>5850003</v>
      </c>
      <c r="E54" s="136">
        <v>5119772</v>
      </c>
    </row>
    <row r="55" spans="1:5" ht="30" customHeight="1">
      <c r="A55" s="132">
        <v>14</v>
      </c>
      <c r="B55" s="335" t="s">
        <v>527</v>
      </c>
      <c r="C55" s="135">
        <v>36</v>
      </c>
      <c r="D55" s="136">
        <v>3460000</v>
      </c>
      <c r="E55" s="136">
        <v>3048600</v>
      </c>
    </row>
    <row r="56" spans="1:5" ht="19.5" customHeight="1">
      <c r="A56" s="132">
        <v>15</v>
      </c>
      <c r="B56" s="338" t="s">
        <v>497</v>
      </c>
      <c r="C56" s="135">
        <v>32</v>
      </c>
      <c r="D56" s="136">
        <v>1190010</v>
      </c>
      <c r="E56" s="136">
        <v>1085809</v>
      </c>
    </row>
    <row r="57" spans="1:5" ht="22.5" customHeight="1">
      <c r="A57" s="132">
        <v>16</v>
      </c>
      <c r="B57" s="338" t="s">
        <v>509</v>
      </c>
      <c r="C57" s="135">
        <v>32</v>
      </c>
      <c r="D57" s="136">
        <v>4140000</v>
      </c>
      <c r="E57" s="136">
        <v>3907460</v>
      </c>
    </row>
    <row r="58" spans="1:5" ht="42" customHeight="1">
      <c r="A58" s="132">
        <v>17</v>
      </c>
      <c r="B58" s="282" t="s">
        <v>574</v>
      </c>
      <c r="C58" s="135">
        <v>32</v>
      </c>
      <c r="D58" s="136">
        <v>4060000</v>
      </c>
      <c r="E58" s="136">
        <v>3754800</v>
      </c>
    </row>
    <row r="59" spans="1:5" ht="21" customHeight="1">
      <c r="A59" s="132">
        <v>18</v>
      </c>
      <c r="B59" s="338" t="s">
        <v>557</v>
      </c>
      <c r="C59" s="135">
        <v>29</v>
      </c>
      <c r="D59" s="136">
        <v>15155000</v>
      </c>
      <c r="E59" s="136">
        <v>14607600</v>
      </c>
    </row>
    <row r="60" spans="1:5" ht="30.75" customHeight="1">
      <c r="A60" s="132">
        <v>19</v>
      </c>
      <c r="B60" s="178" t="s">
        <v>625</v>
      </c>
      <c r="C60" s="135">
        <v>28</v>
      </c>
      <c r="D60" s="136">
        <v>8095000</v>
      </c>
      <c r="E60" s="136">
        <v>5112965</v>
      </c>
    </row>
    <row r="61" spans="1:5" ht="30.75" customHeight="1">
      <c r="A61" s="132">
        <v>20</v>
      </c>
      <c r="B61" s="338" t="s">
        <v>558</v>
      </c>
      <c r="C61" s="135">
        <v>27</v>
      </c>
      <c r="D61" s="136">
        <v>3170000</v>
      </c>
      <c r="E61" s="136">
        <v>2824500</v>
      </c>
    </row>
    <row r="62" spans="1:5" ht="15" customHeight="1">
      <c r="A62" s="592" t="s">
        <v>31</v>
      </c>
      <c r="B62" s="600"/>
      <c r="C62" s="593"/>
      <c r="D62" s="594"/>
      <c r="E62" s="131">
        <f>SUM(E42:E61)</f>
        <v>247051191</v>
      </c>
    </row>
    <row r="63" spans="1:2" ht="14.25">
      <c r="A63" s="3"/>
      <c r="B63" s="3" t="s">
        <v>18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A3" sqref="A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9" ht="21" thickBot="1">
      <c r="A2" s="392" t="s">
        <v>592</v>
      </c>
      <c r="B2" s="392"/>
      <c r="C2" s="392"/>
      <c r="D2" s="392"/>
      <c r="E2" s="392"/>
      <c r="F2" s="392"/>
      <c r="G2" s="392"/>
      <c r="H2" s="392"/>
      <c r="I2" s="333"/>
    </row>
    <row r="3" ht="14.25">
      <c r="A3" s="1"/>
    </row>
    <row r="4" ht="14.25">
      <c r="A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3:6" ht="17.25">
      <c r="C6" s="398" t="s">
        <v>0</v>
      </c>
      <c r="D6" s="398"/>
      <c r="E6" s="398"/>
      <c r="F6" s="398"/>
    </row>
    <row r="8" ht="15" thickBot="1"/>
    <row r="9" spans="1:8" ht="15.75" thickBot="1">
      <c r="A9" s="399"/>
      <c r="B9" s="400"/>
      <c r="C9" s="403" t="s">
        <v>1</v>
      </c>
      <c r="D9" s="404"/>
      <c r="E9" s="404"/>
      <c r="F9" s="404"/>
      <c r="G9" s="405"/>
      <c r="H9" s="388" t="s">
        <v>2</v>
      </c>
    </row>
    <row r="10" spans="1:8" ht="15.75" thickBot="1">
      <c r="A10" s="401"/>
      <c r="B10" s="402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9"/>
    </row>
    <row r="11" spans="1:8" ht="15" customHeight="1">
      <c r="A11" s="390" t="s">
        <v>8</v>
      </c>
      <c r="B11" s="193" t="s">
        <v>9</v>
      </c>
      <c r="C11" s="188">
        <v>1063</v>
      </c>
      <c r="D11" s="181">
        <v>1</v>
      </c>
      <c r="E11" s="181">
        <v>1</v>
      </c>
      <c r="F11" s="181">
        <v>4068</v>
      </c>
      <c r="G11" s="203">
        <v>68</v>
      </c>
      <c r="H11" s="202">
        <v>5201</v>
      </c>
    </row>
    <row r="12" spans="1:8" ht="15.75" customHeight="1" thickBot="1">
      <c r="A12" s="391"/>
      <c r="B12" s="194" t="s">
        <v>10</v>
      </c>
      <c r="C12" s="189">
        <v>717519912</v>
      </c>
      <c r="D12" s="186">
        <v>6000</v>
      </c>
      <c r="E12" s="186">
        <v>10000</v>
      </c>
      <c r="F12" s="180">
        <v>482283750</v>
      </c>
      <c r="G12" s="221" t="s">
        <v>613</v>
      </c>
      <c r="H12" s="220">
        <v>1199819662</v>
      </c>
    </row>
    <row r="13" spans="1:8" ht="15" customHeight="1">
      <c r="A13" s="395" t="s">
        <v>11</v>
      </c>
      <c r="B13" s="195" t="s">
        <v>12</v>
      </c>
      <c r="C13" s="188">
        <v>1</v>
      </c>
      <c r="D13" s="181">
        <v>0</v>
      </c>
      <c r="E13" s="181">
        <v>0</v>
      </c>
      <c r="F13" s="181">
        <v>152</v>
      </c>
      <c r="G13" s="203">
        <v>0</v>
      </c>
      <c r="H13" s="202">
        <v>153</v>
      </c>
    </row>
    <row r="14" spans="1:8" ht="15" customHeight="1">
      <c r="A14" s="396"/>
      <c r="B14" s="196" t="s">
        <v>13</v>
      </c>
      <c r="C14" s="190">
        <v>152</v>
      </c>
      <c r="D14" s="2">
        <v>0</v>
      </c>
      <c r="E14" s="2">
        <v>0</v>
      </c>
      <c r="F14" s="2">
        <v>1</v>
      </c>
      <c r="G14" s="204">
        <v>0</v>
      </c>
      <c r="H14" s="202">
        <v>153</v>
      </c>
    </row>
    <row r="15" spans="1:8" ht="15.75" customHeight="1" thickBot="1">
      <c r="A15" s="397"/>
      <c r="B15" s="226" t="s">
        <v>14</v>
      </c>
      <c r="C15" s="227">
        <v>484408718</v>
      </c>
      <c r="D15" s="228">
        <v>0</v>
      </c>
      <c r="E15" s="228">
        <v>0</v>
      </c>
      <c r="F15" s="228">
        <v>1000000</v>
      </c>
      <c r="G15" s="278">
        <v>0</v>
      </c>
      <c r="H15" s="220">
        <v>485408718</v>
      </c>
    </row>
    <row r="16" spans="1:8" ht="15.75" customHeight="1">
      <c r="A16" s="393" t="s">
        <v>15</v>
      </c>
      <c r="B16" s="225" t="s">
        <v>9</v>
      </c>
      <c r="C16" s="266">
        <v>441</v>
      </c>
      <c r="D16" s="267">
        <v>1</v>
      </c>
      <c r="E16" s="267">
        <v>0</v>
      </c>
      <c r="F16" s="267">
        <v>1234</v>
      </c>
      <c r="G16" s="268">
        <v>0</v>
      </c>
      <c r="H16" s="269">
        <v>1676</v>
      </c>
    </row>
    <row r="17" spans="1:8" ht="15.75" customHeight="1">
      <c r="A17" s="394"/>
      <c r="B17" s="197" t="s">
        <v>300</v>
      </c>
      <c r="C17" s="188">
        <v>16277546804</v>
      </c>
      <c r="D17" s="181">
        <v>500000</v>
      </c>
      <c r="E17" s="181">
        <v>0</v>
      </c>
      <c r="F17" s="229">
        <v>2308415135</v>
      </c>
      <c r="G17" s="203">
        <v>0</v>
      </c>
      <c r="H17" s="202">
        <v>18586461939</v>
      </c>
    </row>
    <row r="18" spans="1:8" ht="15" thickBot="1">
      <c r="A18" s="391"/>
      <c r="B18" s="194" t="s">
        <v>14</v>
      </c>
      <c r="C18" s="191">
        <v>25322325672</v>
      </c>
      <c r="D18" s="182">
        <v>1000000</v>
      </c>
      <c r="E18" s="182">
        <v>0</v>
      </c>
      <c r="F18" s="183">
        <v>3915274050</v>
      </c>
      <c r="G18" s="205">
        <v>0</v>
      </c>
      <c r="H18" s="220">
        <v>29238600207</v>
      </c>
    </row>
    <row r="19" spans="1:8" ht="14.25">
      <c r="A19" s="395" t="s">
        <v>16</v>
      </c>
      <c r="B19" s="198" t="s">
        <v>9</v>
      </c>
      <c r="C19" s="188">
        <v>21</v>
      </c>
      <c r="D19" s="181">
        <v>0</v>
      </c>
      <c r="E19" s="181">
        <v>0</v>
      </c>
      <c r="F19" s="181">
        <v>18</v>
      </c>
      <c r="G19" s="203">
        <v>0</v>
      </c>
      <c r="H19" s="202">
        <v>39</v>
      </c>
    </row>
    <row r="20" spans="1:8" ht="14.25">
      <c r="A20" s="396"/>
      <c r="B20" s="199" t="s">
        <v>300</v>
      </c>
      <c r="C20" s="190">
        <v>561424150</v>
      </c>
      <c r="D20" s="2">
        <v>0</v>
      </c>
      <c r="E20" s="2">
        <v>0</v>
      </c>
      <c r="F20" s="2">
        <v>291160100</v>
      </c>
      <c r="G20" s="204">
        <v>0</v>
      </c>
      <c r="H20" s="202">
        <v>852160100</v>
      </c>
    </row>
    <row r="21" spans="1:8" ht="15" thickBot="1">
      <c r="A21" s="397"/>
      <c r="B21" s="200" t="s">
        <v>14</v>
      </c>
      <c r="C21" s="189">
        <v>333913797</v>
      </c>
      <c r="D21" s="179">
        <v>0</v>
      </c>
      <c r="E21" s="179">
        <v>0</v>
      </c>
      <c r="F21" s="180">
        <v>14483400</v>
      </c>
      <c r="G21" s="206">
        <v>0</v>
      </c>
      <c r="H21" s="220">
        <v>348397197</v>
      </c>
    </row>
    <row r="22" spans="1:8" ht="15.75" thickBot="1">
      <c r="A22" s="187" t="s">
        <v>17</v>
      </c>
      <c r="B22" s="201" t="s">
        <v>9</v>
      </c>
      <c r="C22" s="192">
        <v>104</v>
      </c>
      <c r="D22" s="184">
        <v>4</v>
      </c>
      <c r="E22" s="184">
        <v>0</v>
      </c>
      <c r="F22" s="185">
        <v>536</v>
      </c>
      <c r="G22" s="207">
        <v>111</v>
      </c>
      <c r="H22" s="224">
        <v>755</v>
      </c>
    </row>
    <row r="24" spans="1:2" ht="14.25">
      <c r="A24" s="175" t="s">
        <v>18</v>
      </c>
      <c r="B24" s="175"/>
    </row>
    <row r="27" ht="14.2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&amp;L20.11.2015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76" width="9.140625" style="5" customWidth="1"/>
    <col min="77" max="77" width="19.421875" style="5" customWidth="1"/>
    <col min="78" max="78" width="5.7109375" style="5" bestFit="1" customWidth="1"/>
    <col min="79" max="79" width="10.140625" style="5" customWidth="1"/>
    <col min="80" max="81" width="4.28125" style="5" bestFit="1" customWidth="1"/>
    <col min="82" max="82" width="11.57421875" style="5" customWidth="1"/>
    <col min="83" max="83" width="11.28125" style="5" customWidth="1"/>
    <col min="84" max="84" width="11.7109375" style="5" customWidth="1"/>
    <col min="85" max="16384" width="6.7109375" style="5" customWidth="1"/>
  </cols>
  <sheetData>
    <row r="1" spans="1:9" ht="15.75" customHeight="1" thickBot="1">
      <c r="A1" s="409" t="s">
        <v>593</v>
      </c>
      <c r="B1" s="387"/>
      <c r="C1" s="387"/>
      <c r="D1" s="387"/>
      <c r="E1" s="387"/>
      <c r="F1" s="387"/>
      <c r="G1" s="387"/>
      <c r="H1" s="387"/>
      <c r="I1" s="387"/>
    </row>
    <row r="2" spans="1:9" ht="15.75" customHeight="1" thickBot="1">
      <c r="A2" s="410" t="s">
        <v>19</v>
      </c>
      <c r="B2" s="410"/>
      <c r="C2" s="410"/>
      <c r="D2" s="410"/>
      <c r="E2" s="410"/>
      <c r="F2" s="410"/>
      <c r="G2" s="410"/>
      <c r="H2" s="410"/>
      <c r="I2" s="410"/>
    </row>
    <row r="3" spans="1:9" ht="9.75" customHeight="1">
      <c r="A3" s="411" t="s">
        <v>469</v>
      </c>
      <c r="B3" s="414" t="s">
        <v>8</v>
      </c>
      <c r="C3" s="414"/>
      <c r="D3" s="414" t="s">
        <v>11</v>
      </c>
      <c r="E3" s="414"/>
      <c r="F3" s="414"/>
      <c r="G3" s="162" t="s">
        <v>20</v>
      </c>
      <c r="H3" s="162" t="s">
        <v>21</v>
      </c>
      <c r="I3" s="6" t="s">
        <v>17</v>
      </c>
    </row>
    <row r="4" spans="1:9" ht="12.75" customHeight="1">
      <c r="A4" s="412"/>
      <c r="B4" s="7"/>
      <c r="C4" s="8"/>
      <c r="D4" s="415" t="s">
        <v>9</v>
      </c>
      <c r="E4" s="415"/>
      <c r="F4" s="9"/>
      <c r="G4" s="7"/>
      <c r="H4" s="7"/>
      <c r="I4" s="10"/>
    </row>
    <row r="5" spans="1:9" ht="9.75" customHeight="1">
      <c r="A5" s="412"/>
      <c r="B5" s="163" t="s">
        <v>9</v>
      </c>
      <c r="C5" s="163" t="s">
        <v>10</v>
      </c>
      <c r="D5" s="415"/>
      <c r="E5" s="415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3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9.75">
      <c r="A7" s="16" t="s">
        <v>24</v>
      </c>
      <c r="B7" s="17">
        <f>B14+B21+B28+B35+B42+B49+B56+B63+B71+B78+B85+B92+B99+B106+B113+B120+B127+B137+B144+B151+B158</f>
        <v>5201</v>
      </c>
      <c r="C7" s="17">
        <f>C14+C21+C28+C35+C42+C49+C56+C63+C71+C78+C85+C92+C99+C106+C113+C120+C127+C137+C144+C151+C158</f>
        <v>1199819662</v>
      </c>
      <c r="D7" s="17">
        <f aca="true" t="shared" si="0" ref="D7:I7">D14+D21+D28+D35+D42+D49+D56+D63+D71+D78+D85+D92+D99+D106+D113+D120+D127+D137+D144+D151+D158</f>
        <v>153</v>
      </c>
      <c r="E7" s="17">
        <f t="shared" si="0"/>
        <v>153</v>
      </c>
      <c r="F7" s="17">
        <f>F14+F21+F28+F35+F42+F49+F56+F63+F71+F78+F85+F92+F99+F106+F113+F120+F127+F137+F144+F151+F158</f>
        <v>485408718</v>
      </c>
      <c r="G7" s="17">
        <f t="shared" si="0"/>
        <v>1676</v>
      </c>
      <c r="H7" s="17">
        <f t="shared" si="0"/>
        <v>39</v>
      </c>
      <c r="I7" s="211">
        <f t="shared" si="0"/>
        <v>755</v>
      </c>
    </row>
    <row r="8" spans="1:9" s="18" customFormat="1" ht="9.75">
      <c r="A8" s="16" t="s">
        <v>25</v>
      </c>
      <c r="B8" s="17">
        <f aca="true" t="shared" si="1" ref="B8:I8">B15+B22+B29+B36+B43+B50+B57+B64+B72+B79+B86+B93+B100+B107+B114+B121+B128+B138+B145+B152+B159</f>
        <v>1063</v>
      </c>
      <c r="C8" s="17">
        <f t="shared" si="1"/>
        <v>717519912</v>
      </c>
      <c r="D8" s="17">
        <f t="shared" si="1"/>
        <v>1</v>
      </c>
      <c r="E8" s="17">
        <f t="shared" si="1"/>
        <v>152</v>
      </c>
      <c r="F8" s="17">
        <f t="shared" si="1"/>
        <v>484408718</v>
      </c>
      <c r="G8" s="17">
        <f t="shared" si="1"/>
        <v>441</v>
      </c>
      <c r="H8" s="17">
        <f t="shared" si="1"/>
        <v>21</v>
      </c>
      <c r="I8" s="212">
        <f t="shared" si="1"/>
        <v>104</v>
      </c>
    </row>
    <row r="9" spans="1:9" s="18" customFormat="1" ht="9.7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6000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4</v>
      </c>
    </row>
    <row r="10" spans="1:9" s="18" customFormat="1" ht="11.25" customHeight="1">
      <c r="A10" s="16" t="s">
        <v>27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 customHeight="1">
      <c r="A11" s="16" t="s">
        <v>28</v>
      </c>
      <c r="B11" s="17">
        <f aca="true" t="shared" si="4" ref="B11:I11">B18+B25+B32+B39+B46+B53+B60+B67+B75+B82+B89+B96+B103+B110+B117+B124+B131+B141+B148+B155+B162</f>
        <v>4068</v>
      </c>
      <c r="C11" s="17">
        <f t="shared" si="4"/>
        <v>482283750</v>
      </c>
      <c r="D11" s="17">
        <f t="shared" si="4"/>
        <v>152</v>
      </c>
      <c r="E11" s="17">
        <f t="shared" si="4"/>
        <v>1</v>
      </c>
      <c r="F11" s="17">
        <f t="shared" si="4"/>
        <v>1000000</v>
      </c>
      <c r="G11" s="17">
        <f t="shared" si="4"/>
        <v>1234</v>
      </c>
      <c r="H11" s="17">
        <f t="shared" si="4"/>
        <v>18</v>
      </c>
      <c r="I11" s="212">
        <f t="shared" si="4"/>
        <v>536</v>
      </c>
    </row>
    <row r="12" spans="1:9" s="18" customFormat="1" ht="12" customHeight="1" thickBot="1">
      <c r="A12" s="19" t="s">
        <v>29</v>
      </c>
      <c r="B12" s="17">
        <f aca="true" t="shared" si="5" ref="B12:I12">B19+B26+B33+B40+B47+B54+B61+B68+B76+B83+B90+B97+B104+B111+B118+B125+B132+B142+B149+B156+B163</f>
        <v>68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111</v>
      </c>
    </row>
    <row r="13" spans="1:9" s="18" customFormat="1" ht="14.25" customHeight="1" thickBot="1">
      <c r="A13" s="406" t="s">
        <v>30</v>
      </c>
      <c r="B13" s="407"/>
      <c r="C13" s="407"/>
      <c r="D13" s="407"/>
      <c r="E13" s="407"/>
      <c r="F13" s="407"/>
      <c r="G13" s="407"/>
      <c r="H13" s="407"/>
      <c r="I13" s="408"/>
    </row>
    <row r="14" spans="1:9" s="18" customFormat="1" ht="11.25" customHeight="1">
      <c r="A14" s="20" t="s">
        <v>31</v>
      </c>
      <c r="B14" s="21">
        <v>94</v>
      </c>
      <c r="C14" s="21">
        <v>26795000</v>
      </c>
      <c r="D14" s="21">
        <v>2</v>
      </c>
      <c r="E14" s="21">
        <v>2</v>
      </c>
      <c r="F14" s="21">
        <v>7800000</v>
      </c>
      <c r="G14" s="21">
        <v>32</v>
      </c>
      <c r="H14" s="21">
        <v>1</v>
      </c>
      <c r="I14" s="214">
        <v>13</v>
      </c>
    </row>
    <row r="15" spans="1:9" s="18" customFormat="1" ht="9.75">
      <c r="A15" s="20" t="s">
        <v>32</v>
      </c>
      <c r="B15" s="22">
        <v>12</v>
      </c>
      <c r="C15" s="23">
        <v>12050000</v>
      </c>
      <c r="D15" s="24">
        <v>0</v>
      </c>
      <c r="E15" s="25">
        <v>2</v>
      </c>
      <c r="F15" s="26">
        <v>7800000</v>
      </c>
      <c r="G15" s="25">
        <v>10</v>
      </c>
      <c r="H15" s="24">
        <v>0</v>
      </c>
      <c r="I15" s="27">
        <v>1</v>
      </c>
    </row>
    <row r="16" spans="1:9" s="18" customFormat="1" ht="9.7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9.7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9.75">
      <c r="A18" s="20" t="s">
        <v>35</v>
      </c>
      <c r="B18" s="22">
        <v>73</v>
      </c>
      <c r="C18" s="23">
        <v>14745000</v>
      </c>
      <c r="D18" s="24">
        <v>2</v>
      </c>
      <c r="E18" s="24">
        <v>0</v>
      </c>
      <c r="F18" s="23">
        <v>0</v>
      </c>
      <c r="G18" s="25">
        <v>22</v>
      </c>
      <c r="H18" s="24">
        <v>1</v>
      </c>
      <c r="I18" s="27">
        <v>7</v>
      </c>
      <c r="J18" s="29"/>
    </row>
    <row r="19" spans="1:9" ht="10.5" thickBot="1">
      <c r="A19" s="30" t="s">
        <v>29</v>
      </c>
      <c r="B19" s="31">
        <v>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5</v>
      </c>
    </row>
    <row r="20" spans="1:9" ht="14.25" customHeight="1" thickBot="1">
      <c r="A20" s="406" t="s">
        <v>36</v>
      </c>
      <c r="B20" s="417"/>
      <c r="C20" s="417"/>
      <c r="D20" s="417"/>
      <c r="E20" s="417"/>
      <c r="F20" s="417"/>
      <c r="G20" s="417"/>
      <c r="H20" s="417"/>
      <c r="I20" s="419"/>
    </row>
    <row r="21" spans="1:9" ht="11.25" customHeight="1">
      <c r="A21" s="20" t="s">
        <v>31</v>
      </c>
      <c r="B21" s="21">
        <v>27</v>
      </c>
      <c r="C21" s="21">
        <v>21696000</v>
      </c>
      <c r="D21" s="21">
        <v>1</v>
      </c>
      <c r="E21" s="21">
        <v>1</v>
      </c>
      <c r="F21" s="21">
        <v>1600000</v>
      </c>
      <c r="G21" s="21">
        <v>18</v>
      </c>
      <c r="H21" s="21">
        <v>0</v>
      </c>
      <c r="I21" s="214">
        <v>8</v>
      </c>
    </row>
    <row r="22" spans="1:9" ht="9.75">
      <c r="A22" s="20" t="s">
        <v>32</v>
      </c>
      <c r="B22" s="22">
        <v>8</v>
      </c>
      <c r="C22" s="23">
        <v>17410000</v>
      </c>
      <c r="D22" s="24">
        <v>0</v>
      </c>
      <c r="E22" s="25">
        <v>1</v>
      </c>
      <c r="F22" s="26">
        <v>1600000</v>
      </c>
      <c r="G22" s="25">
        <v>8</v>
      </c>
      <c r="H22" s="24">
        <v>0</v>
      </c>
      <c r="I22" s="28">
        <v>2</v>
      </c>
    </row>
    <row r="23" spans="1:9" s="18" customFormat="1" ht="9.7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9.7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9.75">
      <c r="A25" s="20" t="s">
        <v>35</v>
      </c>
      <c r="B25" s="22">
        <v>19</v>
      </c>
      <c r="C25" s="23">
        <v>4286000</v>
      </c>
      <c r="D25" s="24">
        <v>1</v>
      </c>
      <c r="E25" s="25">
        <v>0</v>
      </c>
      <c r="F25" s="26">
        <v>0</v>
      </c>
      <c r="G25" s="25">
        <v>10</v>
      </c>
      <c r="H25" s="24">
        <v>0</v>
      </c>
      <c r="I25" s="28">
        <v>6</v>
      </c>
    </row>
    <row r="26" spans="1:9" ht="10.5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6" t="s">
        <v>37</v>
      </c>
      <c r="B27" s="417"/>
      <c r="C27" s="417"/>
      <c r="D27" s="417"/>
      <c r="E27" s="417"/>
      <c r="F27" s="417"/>
      <c r="G27" s="417"/>
      <c r="H27" s="417"/>
      <c r="I27" s="419"/>
    </row>
    <row r="28" spans="1:9" ht="9.75">
      <c r="A28" s="20" t="s">
        <v>31</v>
      </c>
      <c r="B28" s="21">
        <v>667</v>
      </c>
      <c r="C28" s="21">
        <v>112466206</v>
      </c>
      <c r="D28" s="21">
        <v>32</v>
      </c>
      <c r="E28" s="21">
        <v>32</v>
      </c>
      <c r="F28" s="21">
        <v>162538043</v>
      </c>
      <c r="G28" s="21">
        <v>339</v>
      </c>
      <c r="H28" s="21">
        <v>3</v>
      </c>
      <c r="I28" s="214">
        <v>96</v>
      </c>
    </row>
    <row r="29" spans="1:9" ht="9.75">
      <c r="A29" s="20" t="s">
        <v>32</v>
      </c>
      <c r="B29" s="22">
        <v>132</v>
      </c>
      <c r="C29" s="23">
        <v>50602956</v>
      </c>
      <c r="D29" s="24">
        <v>1</v>
      </c>
      <c r="E29" s="25">
        <v>31</v>
      </c>
      <c r="F29" s="26">
        <v>161538043</v>
      </c>
      <c r="G29" s="25">
        <v>114</v>
      </c>
      <c r="H29" s="24">
        <v>2</v>
      </c>
      <c r="I29" s="27">
        <v>17</v>
      </c>
    </row>
    <row r="30" spans="1:9" ht="9.7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9.7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9.75">
      <c r="A32" s="20" t="s">
        <v>35</v>
      </c>
      <c r="B32" s="22">
        <v>533</v>
      </c>
      <c r="C32" s="23">
        <v>61863250</v>
      </c>
      <c r="D32" s="24">
        <v>31</v>
      </c>
      <c r="E32" s="25">
        <v>1</v>
      </c>
      <c r="F32" s="26">
        <v>1000000</v>
      </c>
      <c r="G32" s="25">
        <v>225</v>
      </c>
      <c r="H32" s="24">
        <v>1</v>
      </c>
      <c r="I32" s="27">
        <v>75</v>
      </c>
    </row>
    <row r="33" spans="1:9" ht="10.5" thickBot="1">
      <c r="A33" s="30" t="s">
        <v>29</v>
      </c>
      <c r="B33" s="31">
        <v>2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3</v>
      </c>
    </row>
    <row r="34" spans="1:9" ht="12.75" customHeight="1" thickBot="1">
      <c r="A34" s="406" t="s">
        <v>38</v>
      </c>
      <c r="B34" s="417"/>
      <c r="C34" s="417"/>
      <c r="D34" s="417"/>
      <c r="E34" s="417"/>
      <c r="F34" s="417"/>
      <c r="G34" s="417"/>
      <c r="H34" s="417"/>
      <c r="I34" s="419"/>
    </row>
    <row r="35" spans="1:9" ht="11.25" customHeight="1">
      <c r="A35" s="20" t="s">
        <v>31</v>
      </c>
      <c r="B35" s="21">
        <v>398</v>
      </c>
      <c r="C35" s="21">
        <v>30249000</v>
      </c>
      <c r="D35" s="21">
        <v>11</v>
      </c>
      <c r="E35" s="21">
        <v>11</v>
      </c>
      <c r="F35" s="21">
        <v>35830000</v>
      </c>
      <c r="G35" s="21">
        <v>36</v>
      </c>
      <c r="H35" s="21">
        <v>0</v>
      </c>
      <c r="I35" s="214">
        <v>14</v>
      </c>
    </row>
    <row r="36" spans="1:9" ht="9.75">
      <c r="A36" s="20" t="s">
        <v>32</v>
      </c>
      <c r="B36" s="22">
        <v>197</v>
      </c>
      <c r="C36" s="23">
        <v>21194000</v>
      </c>
      <c r="D36" s="24">
        <v>0</v>
      </c>
      <c r="E36" s="25">
        <v>11</v>
      </c>
      <c r="F36" s="26">
        <v>35830000</v>
      </c>
      <c r="G36" s="25">
        <v>32</v>
      </c>
      <c r="H36" s="24">
        <v>0</v>
      </c>
      <c r="I36" s="27">
        <v>9</v>
      </c>
    </row>
    <row r="37" spans="1:9" s="18" customFormat="1" ht="9.7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9.7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9.75">
      <c r="A39" s="20" t="s">
        <v>35</v>
      </c>
      <c r="B39" s="22">
        <v>201</v>
      </c>
      <c r="C39" s="23">
        <v>9055000</v>
      </c>
      <c r="D39" s="24">
        <v>11</v>
      </c>
      <c r="E39" s="24">
        <v>0</v>
      </c>
      <c r="F39" s="23">
        <v>0</v>
      </c>
      <c r="G39" s="25">
        <v>4</v>
      </c>
      <c r="H39" s="24">
        <v>0</v>
      </c>
      <c r="I39" s="27">
        <v>5</v>
      </c>
    </row>
    <row r="40" spans="1:9" ht="10.5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6" t="s">
        <v>39</v>
      </c>
      <c r="B41" s="417"/>
      <c r="C41" s="417"/>
      <c r="D41" s="417"/>
      <c r="E41" s="417"/>
      <c r="F41" s="417"/>
      <c r="G41" s="417"/>
      <c r="H41" s="417"/>
      <c r="I41" s="419"/>
    </row>
    <row r="42" spans="1:9" ht="11.25" customHeight="1">
      <c r="A42" s="20" t="s">
        <v>31</v>
      </c>
      <c r="B42" s="21">
        <v>14</v>
      </c>
      <c r="C42" s="21">
        <v>1390000</v>
      </c>
      <c r="D42" s="21">
        <v>0</v>
      </c>
      <c r="E42" s="21">
        <v>0</v>
      </c>
      <c r="F42" s="21">
        <v>0</v>
      </c>
      <c r="G42" s="21">
        <v>3</v>
      </c>
      <c r="H42" s="21">
        <v>1</v>
      </c>
      <c r="I42" s="214">
        <v>0</v>
      </c>
    </row>
    <row r="43" spans="1:9" ht="9.75">
      <c r="A43" s="20" t="s">
        <v>32</v>
      </c>
      <c r="B43" s="22">
        <v>5</v>
      </c>
      <c r="C43" s="23">
        <v>250000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9.7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9.7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9.75">
      <c r="A46" s="20" t="s">
        <v>35</v>
      </c>
      <c r="B46" s="22">
        <v>8</v>
      </c>
      <c r="C46" s="23">
        <v>1140000</v>
      </c>
      <c r="D46" s="24">
        <v>0</v>
      </c>
      <c r="E46" s="24">
        <v>0</v>
      </c>
      <c r="F46" s="23">
        <v>0</v>
      </c>
      <c r="G46" s="25">
        <v>3</v>
      </c>
      <c r="H46" s="24">
        <v>1</v>
      </c>
      <c r="I46" s="27">
        <v>0</v>
      </c>
    </row>
    <row r="47" spans="1:9" ht="10.5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6" t="s">
        <v>40</v>
      </c>
      <c r="B48" s="417"/>
      <c r="C48" s="417"/>
      <c r="D48" s="417"/>
      <c r="E48" s="417"/>
      <c r="F48" s="417"/>
      <c r="G48" s="417"/>
      <c r="H48" s="417"/>
      <c r="I48" s="419"/>
    </row>
    <row r="49" spans="1:9" ht="9.75">
      <c r="A49" s="20" t="s">
        <v>31</v>
      </c>
      <c r="B49" s="21">
        <v>949</v>
      </c>
      <c r="C49" s="21">
        <v>178993975</v>
      </c>
      <c r="D49" s="21">
        <v>30</v>
      </c>
      <c r="E49" s="21">
        <v>30</v>
      </c>
      <c r="F49" s="21">
        <v>75975000</v>
      </c>
      <c r="G49" s="21">
        <v>222</v>
      </c>
      <c r="H49" s="21">
        <v>7</v>
      </c>
      <c r="I49" s="214">
        <v>174</v>
      </c>
    </row>
    <row r="50" spans="1:10" ht="9.75">
      <c r="A50" s="20" t="s">
        <v>32</v>
      </c>
      <c r="B50" s="37">
        <v>175</v>
      </c>
      <c r="C50" s="26">
        <v>73801975</v>
      </c>
      <c r="D50" s="24">
        <v>0</v>
      </c>
      <c r="E50" s="24">
        <v>30</v>
      </c>
      <c r="F50" s="23">
        <v>75975000</v>
      </c>
      <c r="G50" s="25">
        <v>53</v>
      </c>
      <c r="H50" s="24">
        <v>4</v>
      </c>
      <c r="I50" s="27">
        <v>12</v>
      </c>
      <c r="J50" s="18"/>
    </row>
    <row r="51" spans="1:9" s="18" customFormat="1" ht="9.7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9.7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9.75">
      <c r="A53" s="20" t="s">
        <v>35</v>
      </c>
      <c r="B53" s="37">
        <v>733</v>
      </c>
      <c r="C53" s="26">
        <v>105192000</v>
      </c>
      <c r="D53" s="24">
        <v>30</v>
      </c>
      <c r="E53" s="25">
        <v>0</v>
      </c>
      <c r="F53" s="26">
        <v>0</v>
      </c>
      <c r="G53" s="25">
        <v>169</v>
      </c>
      <c r="H53" s="24">
        <v>3</v>
      </c>
      <c r="I53" s="27">
        <v>70</v>
      </c>
      <c r="J53" s="18"/>
    </row>
    <row r="54" spans="1:10" ht="10.5" thickBot="1">
      <c r="A54" s="30" t="s">
        <v>29</v>
      </c>
      <c r="B54" s="31">
        <v>41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92</v>
      </c>
      <c r="J54" s="18"/>
    </row>
    <row r="55" spans="1:9" ht="10.5" thickBot="1">
      <c r="A55" s="420" t="s">
        <v>41</v>
      </c>
      <c r="B55" s="421"/>
      <c r="C55" s="421"/>
      <c r="D55" s="421"/>
      <c r="E55" s="421"/>
      <c r="F55" s="421"/>
      <c r="G55" s="421"/>
      <c r="H55" s="421"/>
      <c r="I55" s="422"/>
    </row>
    <row r="56" spans="1:9" ht="11.25" customHeight="1">
      <c r="A56" s="20" t="s">
        <v>31</v>
      </c>
      <c r="B56" s="21">
        <v>1388</v>
      </c>
      <c r="C56" s="21">
        <v>267185616</v>
      </c>
      <c r="D56" s="21">
        <v>30</v>
      </c>
      <c r="E56" s="21">
        <v>30</v>
      </c>
      <c r="F56" s="21">
        <v>124935000</v>
      </c>
      <c r="G56" s="21">
        <v>578</v>
      </c>
      <c r="H56" s="21">
        <v>15</v>
      </c>
      <c r="I56" s="214">
        <v>243</v>
      </c>
    </row>
    <row r="57" spans="1:9" ht="9.75">
      <c r="A57" s="20" t="s">
        <v>32</v>
      </c>
      <c r="B57" s="37">
        <v>211</v>
      </c>
      <c r="C57" s="26">
        <v>116327616</v>
      </c>
      <c r="D57" s="24">
        <v>0</v>
      </c>
      <c r="E57" s="25">
        <v>30</v>
      </c>
      <c r="F57" s="26">
        <v>124935000</v>
      </c>
      <c r="G57" s="25">
        <v>96</v>
      </c>
      <c r="H57" s="24">
        <v>9</v>
      </c>
      <c r="I57" s="27">
        <v>25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0</v>
      </c>
      <c r="E58" s="24">
        <v>0</v>
      </c>
      <c r="F58" s="23">
        <v>0</v>
      </c>
      <c r="G58" s="25">
        <v>1</v>
      </c>
      <c r="H58" s="24">
        <v>0</v>
      </c>
      <c r="I58" s="27">
        <v>3</v>
      </c>
    </row>
    <row r="59" spans="1:9" ht="9.75">
      <c r="A59" s="20" t="s">
        <v>34</v>
      </c>
      <c r="B59" s="22">
        <v>1</v>
      </c>
      <c r="C59" s="23">
        <v>10000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9.75">
      <c r="A60" s="20" t="s">
        <v>35</v>
      </c>
      <c r="B60" s="37">
        <v>1172</v>
      </c>
      <c r="C60" s="26">
        <v>150848000</v>
      </c>
      <c r="D60" s="24">
        <v>30</v>
      </c>
      <c r="E60" s="24">
        <v>0</v>
      </c>
      <c r="F60" s="26">
        <v>0</v>
      </c>
      <c r="G60" s="25">
        <v>481</v>
      </c>
      <c r="H60" s="24">
        <v>6</v>
      </c>
      <c r="I60" s="27">
        <v>210</v>
      </c>
    </row>
    <row r="61" spans="1:9" ht="10.5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406" t="s">
        <v>42</v>
      </c>
      <c r="B62" s="407"/>
      <c r="C62" s="407"/>
      <c r="D62" s="407"/>
      <c r="E62" s="407"/>
      <c r="F62" s="407"/>
      <c r="G62" s="407"/>
      <c r="H62" s="407"/>
      <c r="I62" s="423"/>
    </row>
    <row r="63" spans="1:9" ht="11.25" customHeight="1">
      <c r="A63" s="20" t="s">
        <v>31</v>
      </c>
      <c r="B63" s="21">
        <v>192</v>
      </c>
      <c r="C63" s="21">
        <v>43150000</v>
      </c>
      <c r="D63" s="21">
        <v>3</v>
      </c>
      <c r="E63" s="21">
        <v>3</v>
      </c>
      <c r="F63" s="21">
        <v>9175000</v>
      </c>
      <c r="G63" s="21">
        <v>66</v>
      </c>
      <c r="H63" s="21">
        <v>0</v>
      </c>
      <c r="I63" s="214">
        <v>26</v>
      </c>
    </row>
    <row r="64" spans="1:9" ht="9.75">
      <c r="A64" s="20" t="s">
        <v>32</v>
      </c>
      <c r="B64" s="37">
        <v>27</v>
      </c>
      <c r="C64" s="26">
        <v>5400000</v>
      </c>
      <c r="D64" s="24">
        <v>0</v>
      </c>
      <c r="E64" s="25">
        <v>3</v>
      </c>
      <c r="F64" s="26">
        <v>9175000</v>
      </c>
      <c r="G64" s="25">
        <v>12</v>
      </c>
      <c r="H64" s="24">
        <v>0</v>
      </c>
      <c r="I64" s="27">
        <v>1</v>
      </c>
    </row>
    <row r="65" spans="1:9" ht="9.7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9.7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9.75">
      <c r="A67" s="20" t="s">
        <v>35</v>
      </c>
      <c r="B67" s="37">
        <v>159</v>
      </c>
      <c r="C67" s="26">
        <v>37750000</v>
      </c>
      <c r="D67" s="24">
        <v>3</v>
      </c>
      <c r="E67" s="25">
        <v>0</v>
      </c>
      <c r="F67" s="26">
        <v>0</v>
      </c>
      <c r="G67" s="25">
        <v>54</v>
      </c>
      <c r="H67" s="24">
        <v>0</v>
      </c>
      <c r="I67" s="27">
        <v>22</v>
      </c>
    </row>
    <row r="68" spans="1:9" ht="10.5" thickBot="1">
      <c r="A68" s="30" t="s">
        <v>29</v>
      </c>
      <c r="B68" s="38">
        <v>6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3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6" t="s">
        <v>43</v>
      </c>
      <c r="B70" s="407"/>
      <c r="C70" s="407"/>
      <c r="D70" s="407"/>
      <c r="E70" s="407"/>
      <c r="F70" s="407"/>
      <c r="G70" s="407"/>
      <c r="H70" s="407"/>
      <c r="I70" s="408"/>
    </row>
    <row r="71" spans="1:9" ht="9.75">
      <c r="A71" s="20" t="s">
        <v>31</v>
      </c>
      <c r="B71" s="21">
        <v>221</v>
      </c>
      <c r="C71" s="21">
        <v>228770682</v>
      </c>
      <c r="D71" s="21">
        <v>10</v>
      </c>
      <c r="E71" s="21">
        <v>10</v>
      </c>
      <c r="F71" s="21">
        <v>7254675</v>
      </c>
      <c r="G71" s="21">
        <v>48</v>
      </c>
      <c r="H71" s="21">
        <v>1</v>
      </c>
      <c r="I71" s="214">
        <v>22</v>
      </c>
    </row>
    <row r="72" spans="1:9" ht="9.75">
      <c r="A72" s="20" t="s">
        <v>32</v>
      </c>
      <c r="B72" s="37">
        <v>43</v>
      </c>
      <c r="C72" s="26">
        <v>214206682</v>
      </c>
      <c r="D72" s="24">
        <v>0</v>
      </c>
      <c r="E72" s="25">
        <v>10</v>
      </c>
      <c r="F72" s="26">
        <v>7254675</v>
      </c>
      <c r="G72" s="25">
        <v>18</v>
      </c>
      <c r="H72" s="24">
        <v>1</v>
      </c>
      <c r="I72" s="27">
        <v>4</v>
      </c>
    </row>
    <row r="73" spans="1:9" s="18" customFormat="1" ht="9.7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9.7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9.75">
      <c r="A75" s="20" t="s">
        <v>35</v>
      </c>
      <c r="B75" s="37">
        <v>178</v>
      </c>
      <c r="C75" s="26">
        <v>14564000</v>
      </c>
      <c r="D75" s="24">
        <v>10</v>
      </c>
      <c r="E75" s="24">
        <v>0</v>
      </c>
      <c r="F75" s="23">
        <v>0</v>
      </c>
      <c r="G75" s="25">
        <v>30</v>
      </c>
      <c r="H75" s="24">
        <v>0</v>
      </c>
      <c r="I75" s="27">
        <v>18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6" t="s">
        <v>44</v>
      </c>
      <c r="B77" s="417"/>
      <c r="C77" s="417"/>
      <c r="D77" s="417"/>
      <c r="E77" s="417"/>
      <c r="F77" s="417"/>
      <c r="G77" s="417"/>
      <c r="H77" s="417"/>
      <c r="I77" s="419"/>
    </row>
    <row r="78" spans="1:9" ht="9.75">
      <c r="A78" s="20" t="s">
        <v>31</v>
      </c>
      <c r="B78" s="21">
        <v>127</v>
      </c>
      <c r="C78" s="21">
        <v>20135000</v>
      </c>
      <c r="D78" s="21">
        <v>5</v>
      </c>
      <c r="E78" s="21">
        <v>5</v>
      </c>
      <c r="F78" s="21">
        <v>2335000</v>
      </c>
      <c r="G78" s="21">
        <v>32</v>
      </c>
      <c r="H78" s="21">
        <v>2</v>
      </c>
      <c r="I78" s="214">
        <v>27</v>
      </c>
    </row>
    <row r="79" spans="1:9" ht="9.75">
      <c r="A79" s="20" t="s">
        <v>32</v>
      </c>
      <c r="B79" s="37">
        <v>34</v>
      </c>
      <c r="C79" s="26">
        <v>15675000</v>
      </c>
      <c r="D79" s="24">
        <v>0</v>
      </c>
      <c r="E79" s="24">
        <v>5</v>
      </c>
      <c r="F79" s="23">
        <v>2335000</v>
      </c>
      <c r="G79" s="25">
        <v>14</v>
      </c>
      <c r="H79" s="24">
        <v>1</v>
      </c>
      <c r="I79" s="27">
        <v>5</v>
      </c>
    </row>
    <row r="80" spans="1:9" s="18" customFormat="1" ht="9.7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9.7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9.75">
      <c r="A82" s="20" t="s">
        <v>35</v>
      </c>
      <c r="B82" s="37">
        <v>93</v>
      </c>
      <c r="C82" s="26">
        <v>4460000</v>
      </c>
      <c r="D82" s="24">
        <v>5</v>
      </c>
      <c r="E82" s="24">
        <v>0</v>
      </c>
      <c r="F82" s="23">
        <v>0</v>
      </c>
      <c r="G82" s="25">
        <v>18</v>
      </c>
      <c r="H82" s="24">
        <v>1</v>
      </c>
      <c r="I82" s="27">
        <v>22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406" t="s">
        <v>45</v>
      </c>
      <c r="B84" s="417"/>
      <c r="C84" s="417"/>
      <c r="D84" s="417"/>
      <c r="E84" s="417"/>
      <c r="F84" s="417"/>
      <c r="G84" s="417"/>
      <c r="H84" s="417"/>
      <c r="I84" s="419"/>
    </row>
    <row r="85" spans="1:9" ht="9.75">
      <c r="A85" s="20" t="s">
        <v>31</v>
      </c>
      <c r="B85" s="21">
        <v>46</v>
      </c>
      <c r="C85" s="21">
        <v>8122000</v>
      </c>
      <c r="D85" s="21">
        <v>0</v>
      </c>
      <c r="E85" s="21">
        <v>0</v>
      </c>
      <c r="F85" s="21">
        <v>0</v>
      </c>
      <c r="G85" s="21">
        <v>84</v>
      </c>
      <c r="H85" s="21">
        <v>1</v>
      </c>
      <c r="I85" s="214">
        <v>14</v>
      </c>
    </row>
    <row r="86" spans="1:9" ht="9.75">
      <c r="A86" s="20" t="s">
        <v>32</v>
      </c>
      <c r="B86" s="37">
        <v>10</v>
      </c>
      <c r="C86" s="26">
        <v>5800000</v>
      </c>
      <c r="D86" s="24">
        <v>0</v>
      </c>
      <c r="E86" s="24">
        <v>0</v>
      </c>
      <c r="F86" s="23">
        <v>0</v>
      </c>
      <c r="G86" s="25">
        <v>20</v>
      </c>
      <c r="H86" s="24">
        <v>1</v>
      </c>
      <c r="I86" s="27">
        <v>8</v>
      </c>
    </row>
    <row r="87" spans="1:9" s="18" customFormat="1" ht="9.7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9.7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9.75">
      <c r="A89" s="20" t="s">
        <v>35</v>
      </c>
      <c r="B89" s="37">
        <v>36</v>
      </c>
      <c r="C89" s="26">
        <v>2322000</v>
      </c>
      <c r="D89" s="24">
        <v>0</v>
      </c>
      <c r="E89" s="24">
        <v>0</v>
      </c>
      <c r="F89" s="23">
        <v>0</v>
      </c>
      <c r="G89" s="25">
        <v>64</v>
      </c>
      <c r="H89" s="24">
        <v>0</v>
      </c>
      <c r="I89" s="27">
        <v>5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3.5" customHeight="1" thickBot="1">
      <c r="A91" s="406" t="s">
        <v>46</v>
      </c>
      <c r="B91" s="417"/>
      <c r="C91" s="417"/>
      <c r="D91" s="417"/>
      <c r="E91" s="417"/>
      <c r="F91" s="417"/>
      <c r="G91" s="417"/>
      <c r="H91" s="417"/>
      <c r="I91" s="419"/>
    </row>
    <row r="92" spans="1:9" ht="9.75">
      <c r="A92" s="20" t="s">
        <v>31</v>
      </c>
      <c r="B92" s="21">
        <v>142</v>
      </c>
      <c r="C92" s="21">
        <v>67354583</v>
      </c>
      <c r="D92" s="21">
        <v>2</v>
      </c>
      <c r="E92" s="21">
        <v>2</v>
      </c>
      <c r="F92" s="21">
        <v>1200000</v>
      </c>
      <c r="G92" s="21">
        <v>27</v>
      </c>
      <c r="H92" s="21">
        <v>2</v>
      </c>
      <c r="I92" s="214">
        <v>15</v>
      </c>
    </row>
    <row r="93" spans="1:9" ht="9.75">
      <c r="A93" s="20" t="s">
        <v>32</v>
      </c>
      <c r="B93" s="37">
        <v>33</v>
      </c>
      <c r="C93" s="26">
        <v>39144583</v>
      </c>
      <c r="D93" s="24">
        <v>0</v>
      </c>
      <c r="E93" s="24">
        <v>2</v>
      </c>
      <c r="F93" s="23">
        <v>1200000</v>
      </c>
      <c r="G93" s="25">
        <v>14</v>
      </c>
      <c r="H93" s="24">
        <v>2</v>
      </c>
      <c r="I93" s="27">
        <v>3</v>
      </c>
    </row>
    <row r="94" spans="1:9" s="18" customFormat="1" ht="9.7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9.7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9.75">
      <c r="A96" s="20" t="s">
        <v>35</v>
      </c>
      <c r="B96" s="37">
        <v>108</v>
      </c>
      <c r="C96" s="26">
        <v>28210000</v>
      </c>
      <c r="D96" s="24">
        <v>2</v>
      </c>
      <c r="E96" s="24">
        <v>0</v>
      </c>
      <c r="F96" s="23">
        <v>0</v>
      </c>
      <c r="G96" s="25">
        <v>13</v>
      </c>
      <c r="H96" s="24">
        <v>0</v>
      </c>
      <c r="I96" s="27">
        <v>12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406" t="s">
        <v>47</v>
      </c>
      <c r="B98" s="417"/>
      <c r="C98" s="417"/>
      <c r="D98" s="417"/>
      <c r="E98" s="417"/>
      <c r="F98" s="417"/>
      <c r="G98" s="417"/>
      <c r="H98" s="417"/>
      <c r="I98" s="419"/>
      <c r="J98" s="18"/>
    </row>
    <row r="99" spans="1:10" ht="9.75">
      <c r="A99" s="20" t="s">
        <v>31</v>
      </c>
      <c r="B99" s="21">
        <v>402</v>
      </c>
      <c r="C99" s="21">
        <v>32959100</v>
      </c>
      <c r="D99" s="21">
        <v>14</v>
      </c>
      <c r="E99" s="21">
        <v>14</v>
      </c>
      <c r="F99" s="21">
        <v>22211000</v>
      </c>
      <c r="G99" s="21">
        <v>90</v>
      </c>
      <c r="H99" s="21">
        <v>5</v>
      </c>
      <c r="I99" s="214">
        <v>37</v>
      </c>
      <c r="J99" s="18"/>
    </row>
    <row r="100" spans="1:10" ht="9.75">
      <c r="A100" s="20" t="s">
        <v>32</v>
      </c>
      <c r="B100" s="37">
        <v>78</v>
      </c>
      <c r="C100" s="26">
        <v>13792600</v>
      </c>
      <c r="D100" s="24">
        <v>0</v>
      </c>
      <c r="E100" s="25">
        <v>14</v>
      </c>
      <c r="F100" s="26">
        <v>22211000</v>
      </c>
      <c r="G100" s="25">
        <v>22</v>
      </c>
      <c r="H100" s="24">
        <v>1</v>
      </c>
      <c r="I100" s="27">
        <v>8</v>
      </c>
      <c r="J100" s="18"/>
    </row>
    <row r="101" spans="1:9" s="18" customFormat="1" ht="9.75">
      <c r="A101" s="20" t="s">
        <v>33</v>
      </c>
      <c r="B101" s="22">
        <v>1</v>
      </c>
      <c r="C101" s="23">
        <v>6000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9.7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9.75">
      <c r="A103" s="20" t="s">
        <v>35</v>
      </c>
      <c r="B103" s="37">
        <v>321</v>
      </c>
      <c r="C103" s="26">
        <v>19160500</v>
      </c>
      <c r="D103" s="24">
        <v>14</v>
      </c>
      <c r="E103" s="25">
        <v>0</v>
      </c>
      <c r="F103" s="26">
        <v>0</v>
      </c>
      <c r="G103" s="25">
        <v>68</v>
      </c>
      <c r="H103" s="24">
        <v>4</v>
      </c>
      <c r="I103" s="27">
        <v>29</v>
      </c>
    </row>
    <row r="104" spans="1:9" ht="12" customHeight="1" thickBot="1">
      <c r="A104" s="30" t="s">
        <v>29</v>
      </c>
      <c r="B104" s="31">
        <v>2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6" t="s">
        <v>48</v>
      </c>
      <c r="B105" s="417"/>
      <c r="C105" s="417"/>
      <c r="D105" s="417"/>
      <c r="E105" s="417"/>
      <c r="F105" s="417"/>
      <c r="G105" s="417"/>
      <c r="H105" s="417"/>
      <c r="I105" s="419"/>
    </row>
    <row r="106" spans="1:9" ht="9.75">
      <c r="A106" s="20" t="s">
        <v>31</v>
      </c>
      <c r="B106" s="21">
        <v>250</v>
      </c>
      <c r="C106" s="21">
        <v>130954500</v>
      </c>
      <c r="D106" s="21">
        <v>7</v>
      </c>
      <c r="E106" s="21">
        <v>7</v>
      </c>
      <c r="F106" s="21">
        <v>16755000</v>
      </c>
      <c r="G106" s="21">
        <v>59</v>
      </c>
      <c r="H106" s="21">
        <v>1</v>
      </c>
      <c r="I106" s="214">
        <v>10</v>
      </c>
    </row>
    <row r="107" spans="1:9" ht="9.75">
      <c r="A107" s="20" t="s">
        <v>32</v>
      </c>
      <c r="B107" s="37">
        <v>58</v>
      </c>
      <c r="C107" s="26">
        <v>115824500</v>
      </c>
      <c r="D107" s="24">
        <v>0</v>
      </c>
      <c r="E107" s="25">
        <v>7</v>
      </c>
      <c r="F107" s="26">
        <v>16755000</v>
      </c>
      <c r="G107" s="25">
        <v>12</v>
      </c>
      <c r="H107" s="24">
        <v>0</v>
      </c>
      <c r="I107" s="27">
        <v>1</v>
      </c>
    </row>
    <row r="108" spans="1:9" s="18" customFormat="1" ht="9.7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9.7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9.75">
      <c r="A110" s="20" t="s">
        <v>35</v>
      </c>
      <c r="B110" s="37">
        <v>190</v>
      </c>
      <c r="C110" s="26">
        <v>15130000</v>
      </c>
      <c r="D110" s="24">
        <v>7</v>
      </c>
      <c r="E110" s="25">
        <v>0</v>
      </c>
      <c r="F110" s="26">
        <v>0</v>
      </c>
      <c r="G110" s="25">
        <v>47</v>
      </c>
      <c r="H110" s="24">
        <v>1</v>
      </c>
      <c r="I110" s="27">
        <v>9</v>
      </c>
    </row>
    <row r="111" spans="1:9" ht="12" customHeight="1" thickBot="1">
      <c r="A111" s="30" t="s">
        <v>29</v>
      </c>
      <c r="B111" s="31">
        <v>2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6" t="s">
        <v>49</v>
      </c>
      <c r="B112" s="417"/>
      <c r="C112" s="417"/>
      <c r="D112" s="417"/>
      <c r="E112" s="417"/>
      <c r="F112" s="417"/>
      <c r="G112" s="417"/>
      <c r="H112" s="417"/>
      <c r="I112" s="419"/>
    </row>
    <row r="113" spans="1:9" ht="9.75">
      <c r="A113" s="20" t="s">
        <v>31</v>
      </c>
      <c r="B113" s="21">
        <v>6</v>
      </c>
      <c r="C113" s="21">
        <v>440000</v>
      </c>
      <c r="D113" s="21">
        <v>2</v>
      </c>
      <c r="E113" s="21">
        <v>2</v>
      </c>
      <c r="F113" s="21">
        <v>950000</v>
      </c>
      <c r="G113" s="21">
        <v>5</v>
      </c>
      <c r="H113" s="21">
        <v>0</v>
      </c>
      <c r="I113" s="214">
        <v>7</v>
      </c>
    </row>
    <row r="114" spans="1:9" ht="9.75">
      <c r="A114" s="20" t="s">
        <v>32</v>
      </c>
      <c r="B114" s="22">
        <v>0</v>
      </c>
      <c r="C114" s="23">
        <v>0</v>
      </c>
      <c r="D114" s="24">
        <v>0</v>
      </c>
      <c r="E114" s="24">
        <v>2</v>
      </c>
      <c r="F114" s="23">
        <v>950000</v>
      </c>
      <c r="G114" s="25">
        <v>2</v>
      </c>
      <c r="H114" s="24">
        <v>0</v>
      </c>
      <c r="I114" s="28">
        <v>1</v>
      </c>
    </row>
    <row r="115" spans="1:9" ht="9.7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9.7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9.75">
      <c r="A117" s="20" t="s">
        <v>35</v>
      </c>
      <c r="B117" s="37">
        <v>6</v>
      </c>
      <c r="C117" s="26">
        <v>440000</v>
      </c>
      <c r="D117" s="24">
        <v>2</v>
      </c>
      <c r="E117" s="24">
        <v>0</v>
      </c>
      <c r="F117" s="23">
        <v>0</v>
      </c>
      <c r="G117" s="25">
        <v>3</v>
      </c>
      <c r="H117" s="24">
        <v>0</v>
      </c>
      <c r="I117" s="28">
        <v>5</v>
      </c>
    </row>
    <row r="118" spans="1:9" ht="10.5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406" t="s">
        <v>50</v>
      </c>
      <c r="B119" s="417"/>
      <c r="C119" s="417"/>
      <c r="D119" s="417"/>
      <c r="E119" s="417"/>
      <c r="F119" s="417"/>
      <c r="G119" s="417"/>
      <c r="H119" s="417"/>
      <c r="I119" s="419"/>
    </row>
    <row r="120" spans="1:9" ht="9.75">
      <c r="A120" s="20" t="s">
        <v>31</v>
      </c>
      <c r="B120" s="21">
        <v>103</v>
      </c>
      <c r="C120" s="21">
        <v>11357000</v>
      </c>
      <c r="D120" s="21">
        <v>0</v>
      </c>
      <c r="E120" s="21">
        <v>0</v>
      </c>
      <c r="F120" s="21">
        <v>0</v>
      </c>
      <c r="G120" s="21">
        <v>9</v>
      </c>
      <c r="H120" s="21">
        <v>0</v>
      </c>
      <c r="I120" s="214">
        <v>17</v>
      </c>
    </row>
    <row r="121" spans="1:9" ht="9.75">
      <c r="A121" s="20" t="s">
        <v>32</v>
      </c>
      <c r="B121" s="37">
        <v>16</v>
      </c>
      <c r="C121" s="26">
        <v>5500000</v>
      </c>
      <c r="D121" s="24">
        <v>0</v>
      </c>
      <c r="E121" s="24">
        <v>0</v>
      </c>
      <c r="F121" s="23">
        <v>0</v>
      </c>
      <c r="G121" s="25">
        <v>5</v>
      </c>
      <c r="H121" s="24">
        <v>0</v>
      </c>
      <c r="I121" s="27">
        <v>2</v>
      </c>
    </row>
    <row r="122" spans="1:9" ht="9.7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9.7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9.75">
      <c r="A124" s="20" t="s">
        <v>35</v>
      </c>
      <c r="B124" s="37">
        <v>87</v>
      </c>
      <c r="C124" s="26">
        <v>5857000</v>
      </c>
      <c r="D124" s="24">
        <v>0</v>
      </c>
      <c r="E124" s="24">
        <v>0</v>
      </c>
      <c r="F124" s="23">
        <v>0</v>
      </c>
      <c r="G124" s="25">
        <v>4</v>
      </c>
      <c r="H124" s="24">
        <v>0</v>
      </c>
      <c r="I124" s="27">
        <v>14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1</v>
      </c>
    </row>
    <row r="126" spans="1:9" ht="13.5" customHeight="1" thickBot="1">
      <c r="A126" s="416" t="s">
        <v>51</v>
      </c>
      <c r="B126" s="417"/>
      <c r="C126" s="417"/>
      <c r="D126" s="417"/>
      <c r="E126" s="417"/>
      <c r="F126" s="417"/>
      <c r="G126" s="417"/>
      <c r="H126" s="417"/>
      <c r="I126" s="418"/>
    </row>
    <row r="127" spans="1:10" ht="9.75">
      <c r="A127" s="20" t="s">
        <v>31</v>
      </c>
      <c r="B127" s="21">
        <v>112</v>
      </c>
      <c r="C127" s="21">
        <v>13576000</v>
      </c>
      <c r="D127" s="21">
        <v>3</v>
      </c>
      <c r="E127" s="21">
        <v>3</v>
      </c>
      <c r="F127" s="21">
        <v>15350000</v>
      </c>
      <c r="G127" s="21">
        <v>12</v>
      </c>
      <c r="H127" s="21">
        <v>0</v>
      </c>
      <c r="I127" s="214">
        <v>19</v>
      </c>
      <c r="J127" s="44"/>
    </row>
    <row r="128" spans="1:9" ht="9.75">
      <c r="A128" s="20" t="s">
        <v>32</v>
      </c>
      <c r="B128" s="37">
        <v>14</v>
      </c>
      <c r="C128" s="26">
        <v>9300000</v>
      </c>
      <c r="D128" s="24">
        <v>0</v>
      </c>
      <c r="E128" s="25">
        <v>3</v>
      </c>
      <c r="F128" s="26">
        <v>15350000</v>
      </c>
      <c r="G128" s="25">
        <v>4</v>
      </c>
      <c r="H128" s="24">
        <v>0</v>
      </c>
      <c r="I128" s="27">
        <v>4</v>
      </c>
    </row>
    <row r="129" spans="1:9" ht="9.7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9.7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9.75">
      <c r="A131" s="20" t="s">
        <v>35</v>
      </c>
      <c r="B131" s="37">
        <v>98</v>
      </c>
      <c r="C131" s="26">
        <v>4276000</v>
      </c>
      <c r="D131" s="24">
        <v>3</v>
      </c>
      <c r="E131" s="24">
        <v>0</v>
      </c>
      <c r="F131" s="23">
        <v>0</v>
      </c>
      <c r="G131" s="25">
        <v>8</v>
      </c>
      <c r="H131" s="24">
        <v>0</v>
      </c>
      <c r="I131" s="27">
        <v>15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9.7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6" t="s">
        <v>52</v>
      </c>
      <c r="B136" s="407"/>
      <c r="C136" s="407"/>
      <c r="D136" s="407"/>
      <c r="E136" s="407"/>
      <c r="F136" s="407"/>
      <c r="G136" s="407"/>
      <c r="H136" s="407"/>
      <c r="I136" s="408"/>
    </row>
    <row r="137" spans="1:9" ht="9.75">
      <c r="A137" s="20" t="s">
        <v>31</v>
      </c>
      <c r="B137" s="21">
        <v>40</v>
      </c>
      <c r="C137" s="21">
        <v>3225000</v>
      </c>
      <c r="D137" s="21">
        <v>1</v>
      </c>
      <c r="E137" s="21">
        <v>1</v>
      </c>
      <c r="F137" s="21">
        <v>1500000</v>
      </c>
      <c r="G137" s="21">
        <v>6</v>
      </c>
      <c r="H137" s="21">
        <v>0</v>
      </c>
      <c r="I137" s="214">
        <v>6</v>
      </c>
    </row>
    <row r="138" spans="1:9" ht="9.75">
      <c r="A138" s="20" t="s">
        <v>32</v>
      </c>
      <c r="B138" s="37">
        <v>8</v>
      </c>
      <c r="C138" s="26">
        <v>1100000</v>
      </c>
      <c r="D138" s="24">
        <v>0</v>
      </c>
      <c r="E138" s="24">
        <v>1</v>
      </c>
      <c r="F138" s="23">
        <v>1500000</v>
      </c>
      <c r="G138" s="25">
        <v>3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9.75">
      <c r="A141" s="20" t="s">
        <v>35</v>
      </c>
      <c r="B141" s="37">
        <v>32</v>
      </c>
      <c r="C141" s="26">
        <v>2125000</v>
      </c>
      <c r="D141" s="24">
        <v>1</v>
      </c>
      <c r="E141" s="24">
        <v>0</v>
      </c>
      <c r="F141" s="23">
        <v>0</v>
      </c>
      <c r="G141" s="25">
        <v>3</v>
      </c>
      <c r="H141" s="24">
        <v>0</v>
      </c>
      <c r="I141" s="27">
        <v>6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6" t="s">
        <v>80</v>
      </c>
      <c r="B143" s="417"/>
      <c r="C143" s="417"/>
      <c r="D143" s="417"/>
      <c r="E143" s="417"/>
      <c r="F143" s="417"/>
      <c r="G143" s="417"/>
      <c r="H143" s="417"/>
      <c r="I143" s="419"/>
    </row>
    <row r="144" spans="1:9" ht="12.75" customHeight="1">
      <c r="A144" s="20" t="s">
        <v>31</v>
      </c>
      <c r="B144" s="21">
        <v>23</v>
      </c>
      <c r="C144" s="21">
        <v>1000000</v>
      </c>
      <c r="D144" s="21">
        <v>0</v>
      </c>
      <c r="E144" s="21">
        <v>0</v>
      </c>
      <c r="F144" s="21">
        <v>0</v>
      </c>
      <c r="G144" s="21">
        <v>10</v>
      </c>
      <c r="H144" s="21">
        <v>0</v>
      </c>
      <c r="I144" s="214">
        <v>7</v>
      </c>
    </row>
    <row r="145" spans="1:9" ht="9.75">
      <c r="A145" s="20" t="s">
        <v>32</v>
      </c>
      <c r="B145" s="22">
        <v>2</v>
      </c>
      <c r="C145" s="23">
        <v>140000</v>
      </c>
      <c r="D145" s="24">
        <v>0</v>
      </c>
      <c r="E145" s="24">
        <v>0</v>
      </c>
      <c r="F145" s="23">
        <v>0</v>
      </c>
      <c r="G145" s="24">
        <v>2</v>
      </c>
      <c r="H145" s="24">
        <v>0</v>
      </c>
      <c r="I145" s="27">
        <v>1</v>
      </c>
    </row>
    <row r="146" spans="1:9" ht="9.7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9.75">
      <c r="A148" s="20" t="s">
        <v>35</v>
      </c>
      <c r="B148" s="37">
        <v>21</v>
      </c>
      <c r="C148" s="23">
        <v>860000</v>
      </c>
      <c r="D148" s="24">
        <v>0</v>
      </c>
      <c r="E148" s="24">
        <v>0</v>
      </c>
      <c r="F148" s="23">
        <v>0</v>
      </c>
      <c r="G148" s="25">
        <v>8</v>
      </c>
      <c r="H148" s="24">
        <v>0</v>
      </c>
      <c r="I148" s="28">
        <v>6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6" t="s">
        <v>53</v>
      </c>
      <c r="B150" s="417"/>
      <c r="C150" s="417"/>
      <c r="D150" s="417"/>
      <c r="E150" s="417"/>
      <c r="F150" s="417"/>
      <c r="G150" s="417"/>
      <c r="H150" s="417"/>
      <c r="I150" s="419"/>
    </row>
    <row r="151" spans="1:9" ht="9.75">
      <c r="A151" s="20" t="s">
        <v>31</v>
      </c>
      <c r="B151" s="21">
        <v>0</v>
      </c>
      <c r="C151" s="21">
        <v>0</v>
      </c>
      <c r="D151" s="21">
        <f aca="true" t="shared" si="6" ref="D151:I151">SUM(D152,D153,D154,D155,D156)</f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9.7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9.7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6" t="s">
        <v>54</v>
      </c>
      <c r="B157" s="417"/>
      <c r="C157" s="417"/>
      <c r="D157" s="417"/>
      <c r="E157" s="417"/>
      <c r="F157" s="417"/>
      <c r="G157" s="417"/>
      <c r="H157" s="417"/>
      <c r="I157" s="419"/>
    </row>
    <row r="158" spans="1:9" ht="9.7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9.7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9.7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9.7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9.75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20.11.2015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5.75" thickBot="1">
      <c r="A2" s="424" t="s">
        <v>594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0" t="s">
        <v>301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5" t="s">
        <v>470</v>
      </c>
      <c r="B6" s="427" t="s">
        <v>56</v>
      </c>
      <c r="C6" s="428"/>
      <c r="D6" s="429" t="s">
        <v>57</v>
      </c>
      <c r="E6" s="428"/>
      <c r="F6" s="429" t="s">
        <v>58</v>
      </c>
      <c r="G6" s="428"/>
      <c r="H6" s="429" t="s">
        <v>59</v>
      </c>
      <c r="I6" s="428"/>
      <c r="J6" s="429" t="s">
        <v>60</v>
      </c>
      <c r="K6" s="428"/>
    </row>
    <row r="7" spans="1:11" ht="15.75" customHeight="1" thickBot="1">
      <c r="A7" s="42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" thickBot="1">
      <c r="A8" s="54" t="s">
        <v>61</v>
      </c>
      <c r="B8" s="55">
        <f>SUM(B9,B10,B11,B12,B13,B14,B15,B16,B17,B18,B19,B20,B21,B22,B23,B24,B25,B26,B27,B28,B29)</f>
        <v>5201</v>
      </c>
      <c r="C8" s="56">
        <f>SUM(C9,C10,C11,C12,C13,C14,C15,C16,C17,C18,C19,C20,C21,C22,C23,C24,C25,C26,C27,C28,C29)</f>
        <v>755</v>
      </c>
      <c r="D8" s="56">
        <f>SUM(D9,D10,D11,D12,D13,D14,D15,D16,D17,D18,D19,D20,D21,D22,D23,D24,D25,D26,D27,D28,D29)</f>
        <v>1905</v>
      </c>
      <c r="E8" s="56">
        <f>SUM(E9:E29)</f>
        <v>353</v>
      </c>
      <c r="F8" s="56">
        <f>SUM(F9,F10,F11,F12,F13,F14,F15,F16,F17,F18,F19,F20,F21,F22,F23,F24,F25,F26,F27,F28,F30)</f>
        <v>691</v>
      </c>
      <c r="G8" s="56">
        <f>SUM(G9,G10,G11,G12,G13,G14,G15,G16,G17,G18,G19,G20,G21,G22,G23,G24,G25,G26,G27,G28,G30)</f>
        <v>72</v>
      </c>
      <c r="H8" s="56">
        <f>SUM(H9,H10,H11,H12,H13,H14,H15,H16,H17,H18,H19,H20,H21,H22,H23,H24,H25,H26,H27,H28,H30)</f>
        <v>338</v>
      </c>
      <c r="I8" s="56">
        <f>SUM(I9,I10,I11,I12,I13,I14,I15,I16,I17,I18,I19,I20,I21,I22,I23,I24,I25,I26,I27,I28,I30)</f>
        <v>34</v>
      </c>
      <c r="J8" s="56">
        <f>SUM(J9:J29)</f>
        <v>2267</v>
      </c>
      <c r="K8" s="56">
        <f>SUM(K9:K29)</f>
        <v>296</v>
      </c>
    </row>
    <row r="9" spans="1:11" ht="26.25" customHeight="1">
      <c r="A9" s="73" t="s">
        <v>62</v>
      </c>
      <c r="B9" s="57">
        <v>94</v>
      </c>
      <c r="C9" s="57">
        <v>13</v>
      </c>
      <c r="D9" s="58">
        <v>6</v>
      </c>
      <c r="E9" s="167">
        <v>1</v>
      </c>
      <c r="F9" s="58">
        <v>11</v>
      </c>
      <c r="G9" s="167">
        <v>0</v>
      </c>
      <c r="H9" s="58">
        <v>3</v>
      </c>
      <c r="I9" s="167">
        <v>0</v>
      </c>
      <c r="J9" s="58">
        <f>B9-(D9+F9+H9)</f>
        <v>74</v>
      </c>
      <c r="K9" s="217">
        <f>C9-(E9+G9+I9)</f>
        <v>12</v>
      </c>
    </row>
    <row r="10" spans="1:11" ht="26.25" customHeight="1">
      <c r="A10" s="59" t="s">
        <v>63</v>
      </c>
      <c r="B10" s="60">
        <v>27</v>
      </c>
      <c r="C10" s="60">
        <v>8</v>
      </c>
      <c r="D10" s="61">
        <v>6</v>
      </c>
      <c r="E10" s="62">
        <v>4</v>
      </c>
      <c r="F10" s="61">
        <v>2</v>
      </c>
      <c r="G10" s="62">
        <v>0</v>
      </c>
      <c r="H10" s="61">
        <v>0</v>
      </c>
      <c r="I10" s="62">
        <v>1</v>
      </c>
      <c r="J10" s="58">
        <f>B10-(D10+F10+H10)</f>
        <v>19</v>
      </c>
      <c r="K10" s="222">
        <f>C10-(E10+G10+I10)</f>
        <v>3</v>
      </c>
    </row>
    <row r="11" spans="1:11" ht="14.25">
      <c r="A11" s="59" t="s">
        <v>64</v>
      </c>
      <c r="B11" s="60">
        <v>667</v>
      </c>
      <c r="C11" s="60">
        <v>96</v>
      </c>
      <c r="D11" s="61">
        <v>269</v>
      </c>
      <c r="E11" s="62">
        <v>49</v>
      </c>
      <c r="F11" s="61">
        <v>65</v>
      </c>
      <c r="G11" s="62">
        <v>6</v>
      </c>
      <c r="H11" s="61">
        <v>46</v>
      </c>
      <c r="I11" s="62">
        <v>7</v>
      </c>
      <c r="J11" s="58">
        <f aca="true" t="shared" si="0" ref="J11:J27">B11-(D11+F11+H11)</f>
        <v>287</v>
      </c>
      <c r="K11" s="222">
        <f aca="true" t="shared" si="1" ref="K11:K27">C11-(E11+G11+I11)</f>
        <v>34</v>
      </c>
    </row>
    <row r="12" spans="1:11" ht="36.75" customHeight="1">
      <c r="A12" s="59" t="s">
        <v>65</v>
      </c>
      <c r="B12" s="60">
        <v>398</v>
      </c>
      <c r="C12" s="60">
        <v>14</v>
      </c>
      <c r="D12" s="61">
        <v>94</v>
      </c>
      <c r="E12" s="62">
        <v>3</v>
      </c>
      <c r="F12" s="61">
        <v>113</v>
      </c>
      <c r="G12" s="62">
        <v>1</v>
      </c>
      <c r="H12" s="61">
        <v>11</v>
      </c>
      <c r="I12" s="62">
        <v>1</v>
      </c>
      <c r="J12" s="58">
        <f t="shared" si="0"/>
        <v>180</v>
      </c>
      <c r="K12" s="222">
        <f t="shared" si="1"/>
        <v>9</v>
      </c>
    </row>
    <row r="13" spans="1:11" ht="39.75" customHeight="1">
      <c r="A13" s="59" t="s">
        <v>66</v>
      </c>
      <c r="B13" s="60">
        <v>14</v>
      </c>
      <c r="C13" s="60">
        <v>0</v>
      </c>
      <c r="D13" s="61">
        <v>2</v>
      </c>
      <c r="E13" s="62">
        <v>0</v>
      </c>
      <c r="F13" s="61">
        <v>1</v>
      </c>
      <c r="G13" s="62">
        <v>0</v>
      </c>
      <c r="H13" s="61">
        <v>2</v>
      </c>
      <c r="I13" s="62">
        <v>0</v>
      </c>
      <c r="J13" s="58">
        <f t="shared" si="0"/>
        <v>9</v>
      </c>
      <c r="K13" s="222">
        <f t="shared" si="1"/>
        <v>0</v>
      </c>
    </row>
    <row r="14" spans="1:11" ht="14.25">
      <c r="A14" s="59" t="s">
        <v>67</v>
      </c>
      <c r="B14" s="60">
        <v>949</v>
      </c>
      <c r="C14" s="60">
        <v>174</v>
      </c>
      <c r="D14" s="61">
        <v>324</v>
      </c>
      <c r="E14" s="62">
        <v>40</v>
      </c>
      <c r="F14" s="61">
        <v>117</v>
      </c>
      <c r="G14" s="62">
        <v>17</v>
      </c>
      <c r="H14" s="61">
        <v>71</v>
      </c>
      <c r="I14" s="62">
        <v>9</v>
      </c>
      <c r="J14" s="58">
        <f t="shared" si="0"/>
        <v>437</v>
      </c>
      <c r="K14" s="222">
        <f t="shared" si="1"/>
        <v>108</v>
      </c>
    </row>
    <row r="15" spans="1:11" ht="47.25" customHeight="1">
      <c r="A15" s="59" t="s">
        <v>68</v>
      </c>
      <c r="B15" s="60">
        <v>1388</v>
      </c>
      <c r="C15" s="60">
        <v>243</v>
      </c>
      <c r="D15" s="61">
        <v>535</v>
      </c>
      <c r="E15" s="62">
        <v>135</v>
      </c>
      <c r="F15" s="61">
        <v>145</v>
      </c>
      <c r="G15" s="62">
        <v>18</v>
      </c>
      <c r="H15" s="61">
        <v>93</v>
      </c>
      <c r="I15" s="62">
        <v>10</v>
      </c>
      <c r="J15" s="58">
        <f t="shared" si="0"/>
        <v>615</v>
      </c>
      <c r="K15" s="222">
        <f t="shared" si="1"/>
        <v>80</v>
      </c>
    </row>
    <row r="16" spans="1:11" ht="18" customHeight="1">
      <c r="A16" s="59" t="s">
        <v>69</v>
      </c>
      <c r="B16" s="60">
        <v>192</v>
      </c>
      <c r="C16" s="60">
        <v>26</v>
      </c>
      <c r="D16" s="61">
        <v>69</v>
      </c>
      <c r="E16" s="62">
        <v>13</v>
      </c>
      <c r="F16" s="61">
        <v>14</v>
      </c>
      <c r="G16" s="62">
        <v>3</v>
      </c>
      <c r="H16" s="61">
        <v>16</v>
      </c>
      <c r="I16" s="62">
        <v>0</v>
      </c>
      <c r="J16" s="58">
        <f t="shared" si="0"/>
        <v>93</v>
      </c>
      <c r="K16" s="222">
        <f t="shared" si="1"/>
        <v>10</v>
      </c>
    </row>
    <row r="17" spans="1:11" ht="26.25" customHeight="1">
      <c r="A17" s="59" t="s">
        <v>70</v>
      </c>
      <c r="B17" s="60">
        <v>221</v>
      </c>
      <c r="C17" s="60">
        <v>22</v>
      </c>
      <c r="D17" s="61">
        <v>59</v>
      </c>
      <c r="E17" s="62">
        <v>16</v>
      </c>
      <c r="F17" s="61">
        <v>38</v>
      </c>
      <c r="G17" s="62">
        <v>2</v>
      </c>
      <c r="H17" s="61">
        <v>19</v>
      </c>
      <c r="I17" s="62">
        <v>1</v>
      </c>
      <c r="J17" s="58">
        <f t="shared" si="0"/>
        <v>105</v>
      </c>
      <c r="K17" s="222">
        <f t="shared" si="1"/>
        <v>3</v>
      </c>
    </row>
    <row r="18" spans="1:11" ht="14.25">
      <c r="A18" s="59" t="s">
        <v>71</v>
      </c>
      <c r="B18" s="60">
        <v>127</v>
      </c>
      <c r="C18" s="60">
        <v>27</v>
      </c>
      <c r="D18" s="61">
        <v>72</v>
      </c>
      <c r="E18" s="62">
        <v>18</v>
      </c>
      <c r="F18" s="61">
        <v>20</v>
      </c>
      <c r="G18" s="62">
        <v>7</v>
      </c>
      <c r="H18" s="61">
        <v>4</v>
      </c>
      <c r="I18" s="62">
        <v>0</v>
      </c>
      <c r="J18" s="58">
        <f t="shared" si="0"/>
        <v>31</v>
      </c>
      <c r="K18" s="222">
        <f t="shared" si="1"/>
        <v>2</v>
      </c>
    </row>
    <row r="19" spans="1:11" ht="25.5" customHeight="1">
      <c r="A19" s="59" t="s">
        <v>72</v>
      </c>
      <c r="B19" s="60">
        <v>46</v>
      </c>
      <c r="C19" s="60">
        <v>14</v>
      </c>
      <c r="D19" s="61">
        <v>15</v>
      </c>
      <c r="E19" s="62">
        <v>11</v>
      </c>
      <c r="F19" s="61">
        <v>10</v>
      </c>
      <c r="G19" s="62">
        <v>2</v>
      </c>
      <c r="H19" s="61">
        <v>1</v>
      </c>
      <c r="I19" s="62">
        <v>0</v>
      </c>
      <c r="J19" s="58">
        <f t="shared" si="0"/>
        <v>20</v>
      </c>
      <c r="K19" s="222">
        <f t="shared" si="1"/>
        <v>1</v>
      </c>
    </row>
    <row r="20" spans="1:11" ht="21">
      <c r="A20" s="59" t="s">
        <v>73</v>
      </c>
      <c r="B20" s="60">
        <v>142</v>
      </c>
      <c r="C20" s="60">
        <v>15</v>
      </c>
      <c r="D20" s="61">
        <v>65</v>
      </c>
      <c r="E20" s="62">
        <v>11</v>
      </c>
      <c r="F20" s="61">
        <v>18</v>
      </c>
      <c r="G20" s="62">
        <v>0</v>
      </c>
      <c r="H20" s="61">
        <v>6</v>
      </c>
      <c r="I20" s="62">
        <v>0</v>
      </c>
      <c r="J20" s="58">
        <f t="shared" si="0"/>
        <v>53</v>
      </c>
      <c r="K20" s="222">
        <f t="shared" si="1"/>
        <v>4</v>
      </c>
    </row>
    <row r="21" spans="1:11" ht="26.25" customHeight="1">
      <c r="A21" s="59" t="s">
        <v>74</v>
      </c>
      <c r="B21" s="60">
        <v>402</v>
      </c>
      <c r="C21" s="60">
        <v>37</v>
      </c>
      <c r="D21" s="61">
        <v>151</v>
      </c>
      <c r="E21" s="62">
        <v>17</v>
      </c>
      <c r="F21" s="61">
        <v>77</v>
      </c>
      <c r="G21" s="62">
        <v>9</v>
      </c>
      <c r="H21" s="61">
        <v>35</v>
      </c>
      <c r="I21" s="62">
        <v>2</v>
      </c>
      <c r="J21" s="58">
        <f t="shared" si="0"/>
        <v>139</v>
      </c>
      <c r="K21" s="222">
        <f t="shared" si="1"/>
        <v>9</v>
      </c>
    </row>
    <row r="22" spans="1:11" ht="25.5" customHeight="1">
      <c r="A22" s="59" t="s">
        <v>75</v>
      </c>
      <c r="B22" s="60">
        <v>250</v>
      </c>
      <c r="C22" s="60">
        <v>10</v>
      </c>
      <c r="D22" s="61">
        <v>112</v>
      </c>
      <c r="E22" s="62">
        <v>5</v>
      </c>
      <c r="F22" s="61">
        <v>26</v>
      </c>
      <c r="G22" s="62">
        <v>1</v>
      </c>
      <c r="H22" s="61">
        <v>15</v>
      </c>
      <c r="I22" s="62">
        <v>0</v>
      </c>
      <c r="J22" s="58">
        <f t="shared" si="0"/>
        <v>97</v>
      </c>
      <c r="K22" s="222">
        <f t="shared" si="1"/>
        <v>4</v>
      </c>
    </row>
    <row r="23" spans="1:11" ht="31.5">
      <c r="A23" s="59" t="s">
        <v>76</v>
      </c>
      <c r="B23" s="60">
        <v>6</v>
      </c>
      <c r="C23" s="60">
        <v>7</v>
      </c>
      <c r="D23" s="61">
        <v>0</v>
      </c>
      <c r="E23" s="61">
        <v>5</v>
      </c>
      <c r="F23" s="61">
        <v>0</v>
      </c>
      <c r="G23" s="61">
        <v>1</v>
      </c>
      <c r="H23" s="62">
        <v>1</v>
      </c>
      <c r="I23" s="62">
        <v>1</v>
      </c>
      <c r="J23" s="58">
        <f t="shared" si="0"/>
        <v>5</v>
      </c>
      <c r="K23" s="222">
        <f t="shared" si="1"/>
        <v>0</v>
      </c>
    </row>
    <row r="24" spans="1:11" ht="14.25">
      <c r="A24" s="59" t="s">
        <v>77</v>
      </c>
      <c r="B24" s="60">
        <v>103</v>
      </c>
      <c r="C24" s="60">
        <v>17</v>
      </c>
      <c r="D24" s="61">
        <v>36</v>
      </c>
      <c r="E24" s="62">
        <v>6</v>
      </c>
      <c r="F24" s="61">
        <v>17</v>
      </c>
      <c r="G24" s="62">
        <v>1</v>
      </c>
      <c r="H24" s="61">
        <v>7</v>
      </c>
      <c r="I24" s="62">
        <v>0</v>
      </c>
      <c r="J24" s="58">
        <f t="shared" si="0"/>
        <v>43</v>
      </c>
      <c r="K24" s="222">
        <f t="shared" si="1"/>
        <v>10</v>
      </c>
    </row>
    <row r="25" spans="1:11" ht="25.5" customHeight="1">
      <c r="A25" s="59" t="s">
        <v>78</v>
      </c>
      <c r="B25" s="60">
        <v>112</v>
      </c>
      <c r="C25" s="60">
        <v>19</v>
      </c>
      <c r="D25" s="61">
        <v>53</v>
      </c>
      <c r="E25" s="62">
        <v>9</v>
      </c>
      <c r="F25" s="61">
        <v>12</v>
      </c>
      <c r="G25" s="62">
        <v>4</v>
      </c>
      <c r="H25" s="61">
        <v>2</v>
      </c>
      <c r="I25" s="62">
        <v>0</v>
      </c>
      <c r="J25" s="58">
        <f t="shared" si="0"/>
        <v>45</v>
      </c>
      <c r="K25" s="222">
        <f t="shared" si="1"/>
        <v>6</v>
      </c>
    </row>
    <row r="26" spans="1:11" ht="29.25" customHeight="1">
      <c r="A26" s="59" t="s">
        <v>79</v>
      </c>
      <c r="B26" s="60">
        <v>40</v>
      </c>
      <c r="C26" s="60">
        <v>6</v>
      </c>
      <c r="D26" s="61">
        <v>26</v>
      </c>
      <c r="E26" s="62">
        <v>5</v>
      </c>
      <c r="F26" s="61">
        <v>2</v>
      </c>
      <c r="G26" s="62">
        <v>0</v>
      </c>
      <c r="H26" s="62">
        <v>4</v>
      </c>
      <c r="I26" s="62">
        <v>1</v>
      </c>
      <c r="J26" s="58">
        <f t="shared" si="0"/>
        <v>8</v>
      </c>
      <c r="K26" s="222">
        <f t="shared" si="1"/>
        <v>0</v>
      </c>
    </row>
    <row r="27" spans="1:11" ht="14.25">
      <c r="A27" s="59" t="s">
        <v>80</v>
      </c>
      <c r="B27" s="60">
        <v>23</v>
      </c>
      <c r="C27" s="60">
        <v>7</v>
      </c>
      <c r="D27" s="61">
        <v>11</v>
      </c>
      <c r="E27" s="62">
        <v>5</v>
      </c>
      <c r="F27" s="61">
        <v>3</v>
      </c>
      <c r="G27" s="62">
        <v>0</v>
      </c>
      <c r="H27" s="61">
        <v>2</v>
      </c>
      <c r="I27" s="62">
        <v>1</v>
      </c>
      <c r="J27" s="58">
        <f t="shared" si="0"/>
        <v>7</v>
      </c>
      <c r="K27" s="222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v>0</v>
      </c>
      <c r="K28" s="222">
        <f>C28-(E28+G28+I28)</f>
        <v>0</v>
      </c>
    </row>
    <row r="29" spans="1:11" ht="32.2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4.2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4.2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5.75" thickBot="1">
      <c r="A2" s="424" t="s">
        <v>595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2:11" ht="1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0" t="s">
        <v>83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5" t="s">
        <v>471</v>
      </c>
      <c r="B6" s="427" t="s">
        <v>56</v>
      </c>
      <c r="C6" s="428"/>
      <c r="D6" s="429" t="s">
        <v>57</v>
      </c>
      <c r="E6" s="428"/>
      <c r="F6" s="429" t="s">
        <v>58</v>
      </c>
      <c r="G6" s="428"/>
      <c r="H6" s="429" t="s">
        <v>59</v>
      </c>
      <c r="I6" s="428"/>
      <c r="J6" s="429" t="s">
        <v>60</v>
      </c>
      <c r="K6" s="431"/>
    </row>
    <row r="7" spans="1:11" ht="15" customHeight="1" thickBot="1">
      <c r="A7" s="42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" thickBot="1">
      <c r="A8" s="71" t="s">
        <v>61</v>
      </c>
      <c r="B8" s="168">
        <f>SUM(B9,B10,B11,B12,B13,B14,B15,B16,B17,B18,B19,B20,B21,B22,B23,B24,B25,B26,B27,B28,B29)</f>
        <v>3109</v>
      </c>
      <c r="C8" s="168">
        <f>SUM(C9,C10,C11,C12,C13,C14,C15,C16,C17,C18,C19,C20,C21,C22,C23,C24,C25,C26,C27,C28,C29)</f>
        <v>1201</v>
      </c>
      <c r="D8" s="72">
        <f aca="true" t="shared" si="0" ref="D8:K8">SUM(D9,D10,D11,D12,D13,D14,D15,D16,D17,D18,D19,D20,D21,D22,D23,D24,D25,D26,D27,D28,D29)</f>
        <v>1299</v>
      </c>
      <c r="E8" s="72">
        <f t="shared" si="0"/>
        <v>347</v>
      </c>
      <c r="F8" s="72">
        <f t="shared" si="0"/>
        <v>137</v>
      </c>
      <c r="G8" s="72">
        <f t="shared" si="0"/>
        <v>259</v>
      </c>
      <c r="H8" s="72">
        <f t="shared" si="0"/>
        <v>160</v>
      </c>
      <c r="I8" s="72">
        <f t="shared" si="0"/>
        <v>46</v>
      </c>
      <c r="J8" s="273">
        <f>SUM(J9,J10,J11,J12,J13,J14,J15,J16,J17,J18,J19,J20,J21,J22,J23,J24,J25,J26,J27,J28,J29)</f>
        <v>1513</v>
      </c>
      <c r="K8" s="273">
        <f t="shared" si="0"/>
        <v>549</v>
      </c>
    </row>
    <row r="9" spans="1:11" ht="29.25" customHeight="1">
      <c r="A9" s="73" t="s">
        <v>62</v>
      </c>
      <c r="B9" s="74">
        <v>16</v>
      </c>
      <c r="C9" s="74">
        <v>28</v>
      </c>
      <c r="D9" s="75">
        <v>0</v>
      </c>
      <c r="E9" s="76">
        <v>0</v>
      </c>
      <c r="F9" s="75">
        <v>0</v>
      </c>
      <c r="G9" s="76">
        <v>1</v>
      </c>
      <c r="H9" s="75">
        <v>1</v>
      </c>
      <c r="I9" s="76">
        <v>1</v>
      </c>
      <c r="J9" s="75">
        <f>B9-(D9+F9+H9)</f>
        <v>15</v>
      </c>
      <c r="K9" s="217">
        <f>C9-(E9+G9+I9)</f>
        <v>26</v>
      </c>
    </row>
    <row r="10" spans="1:11" ht="21">
      <c r="A10" s="59" t="s">
        <v>63</v>
      </c>
      <c r="B10" s="60">
        <v>1</v>
      </c>
      <c r="C10" s="60">
        <v>2</v>
      </c>
      <c r="D10" s="61">
        <v>1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0</v>
      </c>
      <c r="K10" s="378">
        <f>C10-(E10+G10+I10)</f>
        <v>2</v>
      </c>
    </row>
    <row r="11" spans="1:11" ht="14.25">
      <c r="A11" s="59" t="s">
        <v>64</v>
      </c>
      <c r="B11" s="60">
        <v>295</v>
      </c>
      <c r="C11" s="60">
        <v>98</v>
      </c>
      <c r="D11" s="61">
        <v>140</v>
      </c>
      <c r="E11" s="62">
        <v>43</v>
      </c>
      <c r="F11" s="61">
        <v>8</v>
      </c>
      <c r="G11" s="62">
        <v>17</v>
      </c>
      <c r="H11" s="61">
        <v>14</v>
      </c>
      <c r="I11" s="62">
        <v>3</v>
      </c>
      <c r="J11" s="58">
        <f aca="true" t="shared" si="1" ref="J11:J27">B11-(D11+F11+H11)</f>
        <v>133</v>
      </c>
      <c r="K11" s="378">
        <f aca="true" t="shared" si="2" ref="K11:K27">C11-(E11+G11+I11)</f>
        <v>35</v>
      </c>
    </row>
    <row r="12" spans="1:11" ht="36.75" customHeight="1">
      <c r="A12" s="59" t="s">
        <v>65</v>
      </c>
      <c r="B12" s="60">
        <v>8</v>
      </c>
      <c r="C12" s="60">
        <v>1</v>
      </c>
      <c r="D12" s="61">
        <v>1</v>
      </c>
      <c r="E12" s="62">
        <v>0</v>
      </c>
      <c r="F12" s="61">
        <v>1</v>
      </c>
      <c r="G12" s="62">
        <v>0</v>
      </c>
      <c r="H12" s="61">
        <v>1</v>
      </c>
      <c r="I12" s="62">
        <v>0</v>
      </c>
      <c r="J12" s="58">
        <f t="shared" si="1"/>
        <v>5</v>
      </c>
      <c r="K12" s="378">
        <f t="shared" si="2"/>
        <v>1</v>
      </c>
    </row>
    <row r="13" spans="1:11" ht="38.25" customHeight="1">
      <c r="A13" s="59" t="s">
        <v>66</v>
      </c>
      <c r="B13" s="60">
        <v>7</v>
      </c>
      <c r="C13" s="60">
        <v>2</v>
      </c>
      <c r="D13" s="61">
        <v>1</v>
      </c>
      <c r="E13" s="62">
        <v>2</v>
      </c>
      <c r="F13" s="61">
        <v>0</v>
      </c>
      <c r="G13" s="62">
        <v>0</v>
      </c>
      <c r="H13" s="62">
        <v>1</v>
      </c>
      <c r="I13" s="62">
        <v>0</v>
      </c>
      <c r="J13" s="58">
        <f t="shared" si="1"/>
        <v>5</v>
      </c>
      <c r="K13" s="378">
        <f t="shared" si="2"/>
        <v>0</v>
      </c>
    </row>
    <row r="14" spans="1:11" ht="14.25">
      <c r="A14" s="59" t="s">
        <v>67</v>
      </c>
      <c r="B14" s="60">
        <v>818</v>
      </c>
      <c r="C14" s="60">
        <v>188</v>
      </c>
      <c r="D14" s="61">
        <v>271</v>
      </c>
      <c r="E14" s="62">
        <v>64</v>
      </c>
      <c r="F14" s="61">
        <v>56</v>
      </c>
      <c r="G14" s="62">
        <v>35</v>
      </c>
      <c r="H14" s="61">
        <v>55</v>
      </c>
      <c r="I14" s="62">
        <v>7</v>
      </c>
      <c r="J14" s="58">
        <f t="shared" si="1"/>
        <v>436</v>
      </c>
      <c r="K14" s="378">
        <f t="shared" si="2"/>
        <v>82</v>
      </c>
    </row>
    <row r="15" spans="1:11" ht="47.25" customHeight="1">
      <c r="A15" s="59" t="s">
        <v>68</v>
      </c>
      <c r="B15" s="60">
        <v>1008</v>
      </c>
      <c r="C15" s="60">
        <v>529</v>
      </c>
      <c r="D15" s="61">
        <v>420</v>
      </c>
      <c r="E15" s="62">
        <v>124</v>
      </c>
      <c r="F15" s="61">
        <v>32</v>
      </c>
      <c r="G15" s="62">
        <v>118</v>
      </c>
      <c r="H15" s="61">
        <v>49</v>
      </c>
      <c r="I15" s="62">
        <v>21</v>
      </c>
      <c r="J15" s="58">
        <f t="shared" si="1"/>
        <v>507</v>
      </c>
      <c r="K15" s="378">
        <f t="shared" si="2"/>
        <v>266</v>
      </c>
    </row>
    <row r="16" spans="1:11" ht="19.5" customHeight="1">
      <c r="A16" s="59" t="s">
        <v>69</v>
      </c>
      <c r="B16" s="60">
        <v>232</v>
      </c>
      <c r="C16" s="60">
        <v>41</v>
      </c>
      <c r="D16" s="61">
        <v>187</v>
      </c>
      <c r="E16" s="62">
        <v>22</v>
      </c>
      <c r="F16" s="61">
        <v>3</v>
      </c>
      <c r="G16" s="62">
        <v>5</v>
      </c>
      <c r="H16" s="61">
        <v>4</v>
      </c>
      <c r="I16" s="62">
        <v>1</v>
      </c>
      <c r="J16" s="58">
        <f t="shared" si="1"/>
        <v>38</v>
      </c>
      <c r="K16" s="378">
        <f t="shared" si="2"/>
        <v>13</v>
      </c>
    </row>
    <row r="17" spans="1:11" ht="26.25" customHeight="1">
      <c r="A17" s="59" t="s">
        <v>70</v>
      </c>
      <c r="B17" s="57">
        <v>182</v>
      </c>
      <c r="C17" s="60">
        <v>84</v>
      </c>
      <c r="D17" s="61">
        <v>65</v>
      </c>
      <c r="E17" s="62">
        <v>23</v>
      </c>
      <c r="F17" s="61">
        <v>10</v>
      </c>
      <c r="G17" s="62">
        <v>26</v>
      </c>
      <c r="H17" s="61">
        <v>3</v>
      </c>
      <c r="I17" s="62">
        <v>1</v>
      </c>
      <c r="J17" s="58">
        <f t="shared" si="1"/>
        <v>104</v>
      </c>
      <c r="K17" s="378">
        <f t="shared" si="2"/>
        <v>34</v>
      </c>
    </row>
    <row r="18" spans="1:11" ht="14.25">
      <c r="A18" s="59" t="s">
        <v>71</v>
      </c>
      <c r="B18" s="60">
        <v>61</v>
      </c>
      <c r="C18" s="60">
        <v>25</v>
      </c>
      <c r="D18" s="61">
        <v>33</v>
      </c>
      <c r="E18" s="62">
        <v>12</v>
      </c>
      <c r="F18" s="61">
        <v>3</v>
      </c>
      <c r="G18" s="62">
        <v>5</v>
      </c>
      <c r="H18" s="61">
        <v>2</v>
      </c>
      <c r="I18" s="62">
        <v>0</v>
      </c>
      <c r="J18" s="58">
        <f t="shared" si="1"/>
        <v>23</v>
      </c>
      <c r="K18" s="378">
        <f t="shared" si="2"/>
        <v>8</v>
      </c>
    </row>
    <row r="19" spans="1:11" ht="27.75" customHeight="1">
      <c r="A19" s="59" t="s">
        <v>72</v>
      </c>
      <c r="B19" s="60">
        <v>38</v>
      </c>
      <c r="C19" s="60">
        <v>13</v>
      </c>
      <c r="D19" s="61">
        <v>9</v>
      </c>
      <c r="E19" s="62">
        <v>1</v>
      </c>
      <c r="F19" s="61">
        <v>1</v>
      </c>
      <c r="G19" s="62">
        <v>4</v>
      </c>
      <c r="H19" s="61">
        <v>4</v>
      </c>
      <c r="I19" s="62">
        <v>2</v>
      </c>
      <c r="J19" s="58">
        <f t="shared" si="1"/>
        <v>24</v>
      </c>
      <c r="K19" s="378">
        <f t="shared" si="2"/>
        <v>6</v>
      </c>
    </row>
    <row r="20" spans="1:11" ht="25.5" customHeight="1">
      <c r="A20" s="59" t="s">
        <v>73</v>
      </c>
      <c r="B20" s="60">
        <v>59</v>
      </c>
      <c r="C20" s="60">
        <v>38</v>
      </c>
      <c r="D20" s="61">
        <v>25</v>
      </c>
      <c r="E20" s="62">
        <v>13</v>
      </c>
      <c r="F20" s="61">
        <v>2</v>
      </c>
      <c r="G20" s="62">
        <v>13</v>
      </c>
      <c r="H20" s="61">
        <v>1</v>
      </c>
      <c r="I20" s="62">
        <v>1</v>
      </c>
      <c r="J20" s="58">
        <f t="shared" si="1"/>
        <v>31</v>
      </c>
      <c r="K20" s="378">
        <f t="shared" si="2"/>
        <v>11</v>
      </c>
    </row>
    <row r="21" spans="1:11" ht="26.25" customHeight="1">
      <c r="A21" s="59" t="s">
        <v>74</v>
      </c>
      <c r="B21" s="60">
        <v>135</v>
      </c>
      <c r="C21" s="60">
        <v>57</v>
      </c>
      <c r="D21" s="61">
        <v>51</v>
      </c>
      <c r="E21" s="62">
        <v>21</v>
      </c>
      <c r="F21" s="61">
        <v>6</v>
      </c>
      <c r="G21" s="62">
        <v>7</v>
      </c>
      <c r="H21" s="61">
        <v>7</v>
      </c>
      <c r="I21" s="62">
        <v>2</v>
      </c>
      <c r="J21" s="58">
        <f t="shared" si="1"/>
        <v>71</v>
      </c>
      <c r="K21" s="378">
        <f t="shared" si="2"/>
        <v>27</v>
      </c>
    </row>
    <row r="22" spans="1:11" ht="28.5" customHeight="1">
      <c r="A22" s="59" t="s">
        <v>75</v>
      </c>
      <c r="B22" s="60">
        <v>82</v>
      </c>
      <c r="C22" s="60">
        <v>18</v>
      </c>
      <c r="D22" s="61">
        <v>46</v>
      </c>
      <c r="E22" s="62">
        <v>8</v>
      </c>
      <c r="F22" s="61">
        <v>2</v>
      </c>
      <c r="G22" s="62">
        <v>1</v>
      </c>
      <c r="H22" s="61">
        <v>1</v>
      </c>
      <c r="I22" s="62">
        <v>0</v>
      </c>
      <c r="J22" s="58">
        <f t="shared" si="1"/>
        <v>33</v>
      </c>
      <c r="K22" s="378">
        <f t="shared" si="2"/>
        <v>9</v>
      </c>
    </row>
    <row r="23" spans="1:11" ht="31.5">
      <c r="A23" s="59" t="s">
        <v>76</v>
      </c>
      <c r="B23" s="60">
        <v>2</v>
      </c>
      <c r="C23" s="60">
        <v>2</v>
      </c>
      <c r="D23" s="61">
        <v>0</v>
      </c>
      <c r="E23" s="61">
        <v>0</v>
      </c>
      <c r="F23" s="61">
        <v>1</v>
      </c>
      <c r="G23" s="61">
        <v>1</v>
      </c>
      <c r="H23" s="61">
        <v>0</v>
      </c>
      <c r="I23" s="61">
        <v>0</v>
      </c>
      <c r="J23" s="58">
        <f t="shared" si="1"/>
        <v>1</v>
      </c>
      <c r="K23" s="378">
        <f t="shared" si="2"/>
        <v>1</v>
      </c>
    </row>
    <row r="24" spans="1:11" ht="14.25">
      <c r="A24" s="59" t="s">
        <v>77</v>
      </c>
      <c r="B24" s="60">
        <v>89</v>
      </c>
      <c r="C24" s="60">
        <v>28</v>
      </c>
      <c r="D24" s="61">
        <v>20</v>
      </c>
      <c r="E24" s="62">
        <v>5</v>
      </c>
      <c r="F24" s="61">
        <v>4</v>
      </c>
      <c r="G24" s="62">
        <v>1</v>
      </c>
      <c r="H24" s="61">
        <v>8</v>
      </c>
      <c r="I24" s="62">
        <v>5</v>
      </c>
      <c r="J24" s="58">
        <f t="shared" si="1"/>
        <v>57</v>
      </c>
      <c r="K24" s="378">
        <f t="shared" si="2"/>
        <v>17</v>
      </c>
    </row>
    <row r="25" spans="1:11" ht="25.5" customHeight="1">
      <c r="A25" s="59" t="s">
        <v>78</v>
      </c>
      <c r="B25" s="60">
        <v>17</v>
      </c>
      <c r="C25" s="60">
        <v>8</v>
      </c>
      <c r="D25" s="61">
        <v>3</v>
      </c>
      <c r="E25" s="62">
        <v>0</v>
      </c>
      <c r="F25" s="61">
        <v>1</v>
      </c>
      <c r="G25" s="62">
        <v>5</v>
      </c>
      <c r="H25" s="61">
        <v>6</v>
      </c>
      <c r="I25" s="62">
        <v>1</v>
      </c>
      <c r="J25" s="58">
        <f t="shared" si="1"/>
        <v>7</v>
      </c>
      <c r="K25" s="378">
        <f t="shared" si="2"/>
        <v>2</v>
      </c>
    </row>
    <row r="26" spans="1:11" ht="30.75" customHeight="1">
      <c r="A26" s="59" t="s">
        <v>79</v>
      </c>
      <c r="B26" s="60">
        <v>34</v>
      </c>
      <c r="C26" s="60">
        <v>10</v>
      </c>
      <c r="D26" s="61">
        <v>19</v>
      </c>
      <c r="E26" s="62">
        <v>0</v>
      </c>
      <c r="F26" s="61">
        <v>4</v>
      </c>
      <c r="G26" s="62">
        <v>5</v>
      </c>
      <c r="H26" s="62">
        <v>1</v>
      </c>
      <c r="I26" s="62">
        <v>0</v>
      </c>
      <c r="J26" s="58">
        <f t="shared" si="1"/>
        <v>10</v>
      </c>
      <c r="K26" s="378">
        <f t="shared" si="2"/>
        <v>5</v>
      </c>
    </row>
    <row r="27" spans="1:11" ht="21" customHeight="1">
      <c r="A27" s="59" t="s">
        <v>80</v>
      </c>
      <c r="B27" s="60">
        <v>25</v>
      </c>
      <c r="C27" s="60">
        <v>29</v>
      </c>
      <c r="D27" s="61">
        <v>7</v>
      </c>
      <c r="E27" s="62">
        <v>9</v>
      </c>
      <c r="F27" s="61">
        <v>3</v>
      </c>
      <c r="G27" s="62">
        <v>15</v>
      </c>
      <c r="H27" s="61">
        <v>2</v>
      </c>
      <c r="I27" s="62">
        <v>1</v>
      </c>
      <c r="J27" s="58">
        <f t="shared" si="1"/>
        <v>13</v>
      </c>
      <c r="K27" s="378">
        <f t="shared" si="2"/>
        <v>4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4.25">
      <c r="A30" s="430" t="s">
        <v>18</v>
      </c>
      <c r="B30" s="430"/>
      <c r="C30" s="430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4.25">
      <c r="A32" s="77"/>
    </row>
    <row r="33" ht="14.2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32" t="s">
        <v>595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33" t="s">
        <v>238</v>
      </c>
      <c r="B4" s="433"/>
      <c r="C4" s="433"/>
      <c r="D4" s="433"/>
      <c r="E4" s="433"/>
      <c r="F4" s="433"/>
      <c r="G4" s="433"/>
      <c r="H4" s="433"/>
      <c r="I4" s="433"/>
      <c r="J4" s="433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" thickBot="1">
      <c r="A6" s="425" t="s">
        <v>472</v>
      </c>
      <c r="B6" s="434" t="s">
        <v>589</v>
      </c>
      <c r="C6" s="435"/>
      <c r="D6" s="435"/>
      <c r="E6" s="436"/>
      <c r="F6" s="429" t="s">
        <v>596</v>
      </c>
      <c r="G6" s="437"/>
      <c r="H6" s="437"/>
      <c r="I6" s="428"/>
      <c r="J6" s="49"/>
    </row>
    <row r="7" spans="1:10" ht="15.75" customHeight="1" thickBot="1">
      <c r="A7" s="426"/>
      <c r="B7" s="438" t="s">
        <v>239</v>
      </c>
      <c r="C7" s="439"/>
      <c r="D7" s="438" t="s">
        <v>528</v>
      </c>
      <c r="E7" s="439"/>
      <c r="F7" s="438" t="s">
        <v>239</v>
      </c>
      <c r="G7" s="439"/>
      <c r="H7" s="438" t="s">
        <v>528</v>
      </c>
      <c r="I7" s="439"/>
      <c r="J7" s="49"/>
    </row>
    <row r="8" spans="1:10" ht="1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1">
      <c r="A9" s="73" t="s">
        <v>62</v>
      </c>
      <c r="B9" s="76">
        <v>94</v>
      </c>
      <c r="C9" s="76">
        <v>13</v>
      </c>
      <c r="D9" s="75">
        <v>16</v>
      </c>
      <c r="E9" s="76">
        <v>28</v>
      </c>
      <c r="F9" s="75">
        <v>883</v>
      </c>
      <c r="G9" s="76">
        <v>183</v>
      </c>
      <c r="H9" s="58">
        <v>202</v>
      </c>
      <c r="I9" s="117">
        <v>266</v>
      </c>
      <c r="J9" s="49"/>
    </row>
    <row r="10" spans="1:10" ht="21">
      <c r="A10" s="59" t="s">
        <v>63</v>
      </c>
      <c r="B10" s="62">
        <v>27</v>
      </c>
      <c r="C10" s="62">
        <v>8</v>
      </c>
      <c r="D10" s="61">
        <v>1</v>
      </c>
      <c r="E10" s="62">
        <v>2</v>
      </c>
      <c r="F10" s="61">
        <v>324</v>
      </c>
      <c r="G10" s="62">
        <v>61</v>
      </c>
      <c r="H10" s="61">
        <v>50</v>
      </c>
      <c r="I10" s="116">
        <v>36</v>
      </c>
      <c r="J10" s="49"/>
    </row>
    <row r="11" spans="1:10" ht="14.25">
      <c r="A11" s="59" t="s">
        <v>64</v>
      </c>
      <c r="B11" s="62">
        <v>667</v>
      </c>
      <c r="C11" s="62">
        <v>96</v>
      </c>
      <c r="D11" s="61">
        <v>295</v>
      </c>
      <c r="E11" s="62">
        <v>98</v>
      </c>
      <c r="F11" s="61">
        <v>7236</v>
      </c>
      <c r="G11" s="62">
        <v>1474</v>
      </c>
      <c r="H11" s="61">
        <v>4285</v>
      </c>
      <c r="I11" s="116">
        <v>1524</v>
      </c>
      <c r="J11" s="49"/>
    </row>
    <row r="12" spans="1:10" ht="31.5">
      <c r="A12" s="59" t="s">
        <v>65</v>
      </c>
      <c r="B12" s="62">
        <v>398</v>
      </c>
      <c r="C12" s="62">
        <v>14</v>
      </c>
      <c r="D12" s="61">
        <v>8</v>
      </c>
      <c r="E12" s="62">
        <v>1</v>
      </c>
      <c r="F12" s="61">
        <v>3444</v>
      </c>
      <c r="G12" s="62">
        <v>114</v>
      </c>
      <c r="H12" s="61">
        <v>93</v>
      </c>
      <c r="I12" s="116">
        <v>11</v>
      </c>
      <c r="J12" s="49"/>
    </row>
    <row r="13" spans="1:10" ht="31.5">
      <c r="A13" s="59" t="s">
        <v>66</v>
      </c>
      <c r="B13" s="62">
        <v>14</v>
      </c>
      <c r="C13" s="62">
        <v>0</v>
      </c>
      <c r="D13" s="61">
        <v>7</v>
      </c>
      <c r="E13" s="62">
        <v>2</v>
      </c>
      <c r="F13" s="61">
        <v>182</v>
      </c>
      <c r="G13" s="62">
        <v>20</v>
      </c>
      <c r="H13" s="61">
        <v>56</v>
      </c>
      <c r="I13" s="116">
        <v>15</v>
      </c>
      <c r="J13" s="49"/>
    </row>
    <row r="14" spans="1:10" ht="14.25">
      <c r="A14" s="59" t="s">
        <v>67</v>
      </c>
      <c r="B14" s="62">
        <v>949</v>
      </c>
      <c r="C14" s="62">
        <v>174</v>
      </c>
      <c r="D14" s="61">
        <v>818</v>
      </c>
      <c r="E14" s="62">
        <v>188</v>
      </c>
      <c r="F14" s="61">
        <v>9858</v>
      </c>
      <c r="G14" s="62">
        <v>2203</v>
      </c>
      <c r="H14" s="61">
        <v>9551</v>
      </c>
      <c r="I14" s="116">
        <v>2226</v>
      </c>
      <c r="J14" s="49"/>
    </row>
    <row r="15" spans="1:10" ht="42">
      <c r="A15" s="59" t="s">
        <v>68</v>
      </c>
      <c r="B15" s="62">
        <v>1388</v>
      </c>
      <c r="C15" s="62">
        <v>243</v>
      </c>
      <c r="D15" s="61">
        <v>1008</v>
      </c>
      <c r="E15" s="62">
        <v>529</v>
      </c>
      <c r="F15" s="61">
        <v>15224</v>
      </c>
      <c r="G15" s="62">
        <v>3602</v>
      </c>
      <c r="H15" s="61">
        <v>13184</v>
      </c>
      <c r="I15" s="116">
        <v>7488</v>
      </c>
      <c r="J15" s="49"/>
    </row>
    <row r="16" spans="1:10" ht="14.25">
      <c r="A16" s="59" t="s">
        <v>69</v>
      </c>
      <c r="B16" s="62">
        <v>192</v>
      </c>
      <c r="C16" s="62">
        <v>26</v>
      </c>
      <c r="D16" s="61">
        <v>232</v>
      </c>
      <c r="E16" s="62">
        <v>41</v>
      </c>
      <c r="F16" s="61">
        <v>2174</v>
      </c>
      <c r="G16" s="62">
        <v>485</v>
      </c>
      <c r="H16" s="61">
        <v>2654</v>
      </c>
      <c r="I16" s="116">
        <v>882</v>
      </c>
      <c r="J16" s="49"/>
    </row>
    <row r="17" spans="1:10" ht="21">
      <c r="A17" s="59" t="s">
        <v>70</v>
      </c>
      <c r="B17" s="62">
        <v>221</v>
      </c>
      <c r="C17" s="62">
        <v>22</v>
      </c>
      <c r="D17" s="61">
        <v>182</v>
      </c>
      <c r="E17" s="62">
        <v>84</v>
      </c>
      <c r="F17" s="61">
        <v>2840</v>
      </c>
      <c r="G17" s="62">
        <v>349</v>
      </c>
      <c r="H17" s="61">
        <v>2338</v>
      </c>
      <c r="I17" s="116">
        <v>1048</v>
      </c>
      <c r="J17" s="49"/>
    </row>
    <row r="18" spans="1:10" ht="14.25">
      <c r="A18" s="59" t="s">
        <v>71</v>
      </c>
      <c r="B18" s="62">
        <v>127</v>
      </c>
      <c r="C18" s="62">
        <v>27</v>
      </c>
      <c r="D18" s="61">
        <v>61</v>
      </c>
      <c r="E18" s="62">
        <v>25</v>
      </c>
      <c r="F18" s="61">
        <v>1709</v>
      </c>
      <c r="G18" s="62">
        <v>297</v>
      </c>
      <c r="H18" s="61">
        <v>687</v>
      </c>
      <c r="I18" s="116">
        <v>269</v>
      </c>
      <c r="J18" s="49"/>
    </row>
    <row r="19" spans="1:10" ht="21">
      <c r="A19" s="59" t="s">
        <v>72</v>
      </c>
      <c r="B19" s="62">
        <v>46</v>
      </c>
      <c r="C19" s="62">
        <v>14</v>
      </c>
      <c r="D19" s="61">
        <v>38</v>
      </c>
      <c r="E19" s="62">
        <v>13</v>
      </c>
      <c r="F19" s="61">
        <v>715</v>
      </c>
      <c r="G19" s="62">
        <v>165</v>
      </c>
      <c r="H19" s="61">
        <v>394</v>
      </c>
      <c r="I19" s="116">
        <v>246</v>
      </c>
      <c r="J19" s="49"/>
    </row>
    <row r="20" spans="1:10" ht="18" customHeight="1">
      <c r="A20" s="59" t="s">
        <v>73</v>
      </c>
      <c r="B20" s="62">
        <v>142</v>
      </c>
      <c r="C20" s="62">
        <v>15</v>
      </c>
      <c r="D20" s="61">
        <v>59</v>
      </c>
      <c r="E20" s="62">
        <v>38</v>
      </c>
      <c r="F20" s="61">
        <v>1297</v>
      </c>
      <c r="G20" s="62">
        <v>182</v>
      </c>
      <c r="H20" s="61">
        <v>754</v>
      </c>
      <c r="I20" s="116">
        <v>357</v>
      </c>
      <c r="J20" s="49"/>
    </row>
    <row r="21" spans="1:10" ht="21">
      <c r="A21" s="59" t="s">
        <v>74</v>
      </c>
      <c r="B21" s="62">
        <v>402</v>
      </c>
      <c r="C21" s="62">
        <v>37</v>
      </c>
      <c r="D21" s="61">
        <v>135</v>
      </c>
      <c r="E21" s="62">
        <v>57</v>
      </c>
      <c r="F21" s="61">
        <v>4764</v>
      </c>
      <c r="G21" s="62">
        <v>734</v>
      </c>
      <c r="H21" s="61">
        <v>1857</v>
      </c>
      <c r="I21" s="116">
        <v>598</v>
      </c>
      <c r="J21" s="49"/>
    </row>
    <row r="22" spans="1:10" ht="21">
      <c r="A22" s="59" t="s">
        <v>75</v>
      </c>
      <c r="B22" s="62">
        <v>250</v>
      </c>
      <c r="C22" s="62">
        <v>10</v>
      </c>
      <c r="D22" s="61">
        <v>82</v>
      </c>
      <c r="E22" s="62">
        <v>18</v>
      </c>
      <c r="F22" s="61">
        <v>2388</v>
      </c>
      <c r="G22" s="62">
        <v>316</v>
      </c>
      <c r="H22" s="61">
        <v>859</v>
      </c>
      <c r="I22" s="116">
        <v>247</v>
      </c>
      <c r="J22" s="49"/>
    </row>
    <row r="23" spans="1:10" ht="31.5">
      <c r="A23" s="59" t="s">
        <v>76</v>
      </c>
      <c r="B23" s="62">
        <v>6</v>
      </c>
      <c r="C23" s="62">
        <v>7</v>
      </c>
      <c r="D23" s="61">
        <v>2</v>
      </c>
      <c r="E23" s="61">
        <v>2</v>
      </c>
      <c r="F23" s="61">
        <v>106</v>
      </c>
      <c r="G23" s="61">
        <v>30</v>
      </c>
      <c r="H23" s="61">
        <v>16</v>
      </c>
      <c r="I23" s="116">
        <v>7</v>
      </c>
      <c r="J23" s="49"/>
    </row>
    <row r="24" spans="1:10" ht="14.25">
      <c r="A24" s="59" t="s">
        <v>77</v>
      </c>
      <c r="B24" s="62">
        <v>103</v>
      </c>
      <c r="C24" s="62">
        <v>17</v>
      </c>
      <c r="D24" s="61">
        <v>89</v>
      </c>
      <c r="E24" s="62">
        <v>28</v>
      </c>
      <c r="F24" s="61">
        <v>1051</v>
      </c>
      <c r="G24" s="62">
        <v>168</v>
      </c>
      <c r="H24" s="61">
        <v>640</v>
      </c>
      <c r="I24" s="116">
        <v>192</v>
      </c>
      <c r="J24" s="49"/>
    </row>
    <row r="25" spans="1:10" ht="21">
      <c r="A25" s="59" t="s">
        <v>78</v>
      </c>
      <c r="B25" s="62">
        <v>112</v>
      </c>
      <c r="C25" s="62">
        <v>19</v>
      </c>
      <c r="D25" s="61">
        <v>17</v>
      </c>
      <c r="E25" s="62">
        <v>8</v>
      </c>
      <c r="F25" s="61">
        <v>952</v>
      </c>
      <c r="G25" s="62">
        <v>311</v>
      </c>
      <c r="H25" s="61">
        <v>148</v>
      </c>
      <c r="I25" s="116">
        <v>54</v>
      </c>
      <c r="J25" s="49"/>
    </row>
    <row r="26" spans="1:10" ht="21">
      <c r="A26" s="59" t="s">
        <v>79</v>
      </c>
      <c r="B26" s="62">
        <v>40</v>
      </c>
      <c r="C26" s="62">
        <v>6</v>
      </c>
      <c r="D26" s="61">
        <v>34</v>
      </c>
      <c r="E26" s="62">
        <v>10</v>
      </c>
      <c r="F26" s="61">
        <v>378</v>
      </c>
      <c r="G26" s="62">
        <v>64</v>
      </c>
      <c r="H26" s="61">
        <v>367</v>
      </c>
      <c r="I26" s="116">
        <v>156</v>
      </c>
      <c r="J26" s="49"/>
    </row>
    <row r="27" spans="1:10" ht="14.25">
      <c r="A27" s="59" t="s">
        <v>80</v>
      </c>
      <c r="B27" s="62">
        <v>23</v>
      </c>
      <c r="C27" s="62">
        <v>7</v>
      </c>
      <c r="D27" s="61">
        <v>25</v>
      </c>
      <c r="E27" s="62">
        <v>29</v>
      </c>
      <c r="F27" s="61">
        <v>362</v>
      </c>
      <c r="G27" s="62">
        <v>93</v>
      </c>
      <c r="H27" s="61">
        <v>425</v>
      </c>
      <c r="I27" s="116">
        <v>239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1">
        <v>1</v>
      </c>
      <c r="I28" s="116">
        <v>1</v>
      </c>
      <c r="J28" s="49"/>
    </row>
    <row r="29" spans="1:10" ht="31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" thickBot="1">
      <c r="A30" s="118" t="s">
        <v>31</v>
      </c>
      <c r="B30" s="119">
        <f>SUM(B9:B29)</f>
        <v>5201</v>
      </c>
      <c r="C30" s="119">
        <f aca="true" t="shared" si="0" ref="C30:I30">SUM(C9:C29)</f>
        <v>755</v>
      </c>
      <c r="D30" s="119">
        <f t="shared" si="0"/>
        <v>3109</v>
      </c>
      <c r="E30" s="119">
        <f t="shared" si="0"/>
        <v>1201</v>
      </c>
      <c r="F30" s="119">
        <f t="shared" si="0"/>
        <v>55888</v>
      </c>
      <c r="G30" s="119">
        <f t="shared" si="0"/>
        <v>10851</v>
      </c>
      <c r="H30" s="119">
        <f t="shared" si="0"/>
        <v>38561</v>
      </c>
      <c r="I30" s="119">
        <f t="shared" si="0"/>
        <v>15862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&amp;L20.11.2015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8" max="138" width="3.140625" style="0" customWidth="1"/>
  </cols>
  <sheetData>
    <row r="1" spans="1:9" ht="18.75" customHeight="1" thickBot="1">
      <c r="A1" s="424" t="s">
        <v>595</v>
      </c>
      <c r="B1" s="424"/>
      <c r="C1" s="424"/>
      <c r="D1" s="424"/>
      <c r="E1" s="424"/>
      <c r="F1" s="424"/>
      <c r="G1" s="424"/>
      <c r="H1" s="424"/>
      <c r="I1" s="424"/>
    </row>
    <row r="2" ht="14.25">
      <c r="A2" s="379"/>
    </row>
    <row r="3" spans="1:9" ht="15">
      <c r="A3" s="410" t="s">
        <v>597</v>
      </c>
      <c r="B3" s="410"/>
      <c r="C3" s="410"/>
      <c r="D3" s="410"/>
      <c r="E3" s="410"/>
      <c r="F3" s="410"/>
      <c r="G3" s="410"/>
      <c r="H3" s="410"/>
      <c r="I3" s="410"/>
    </row>
    <row r="4" spans="1:9" ht="15.75" customHeight="1">
      <c r="A4" s="441" t="s">
        <v>84</v>
      </c>
      <c r="B4" s="441"/>
      <c r="C4" s="441"/>
      <c r="D4" s="441"/>
      <c r="E4" s="441"/>
      <c r="F4" s="441"/>
      <c r="G4" s="441"/>
      <c r="H4" s="441"/>
      <c r="I4" s="441"/>
    </row>
    <row r="5" spans="4:8" ht="18">
      <c r="D5" s="79"/>
      <c r="E5" s="79"/>
      <c r="F5" s="79"/>
      <c r="G5" s="79"/>
      <c r="H5" s="79"/>
    </row>
    <row r="6" spans="4:7" ht="22.5" customHeight="1">
      <c r="D6" s="442" t="s">
        <v>85</v>
      </c>
      <c r="E6" s="442"/>
      <c r="F6" s="271" t="s">
        <v>9</v>
      </c>
      <c r="G6" s="80" t="s">
        <v>86</v>
      </c>
    </row>
    <row r="7" spans="4:7" ht="14.25">
      <c r="D7" s="440" t="s">
        <v>87</v>
      </c>
      <c r="E7" s="440"/>
      <c r="F7" s="173">
        <v>7495</v>
      </c>
      <c r="G7" s="81">
        <f>F7/10560*100</f>
        <v>70.97537878787878</v>
      </c>
    </row>
    <row r="8" spans="4:7" ht="13.5" customHeight="1">
      <c r="D8" s="440" t="s">
        <v>88</v>
      </c>
      <c r="E8" s="440"/>
      <c r="F8" s="173">
        <v>166</v>
      </c>
      <c r="G8" s="81">
        <f aca="true" t="shared" si="0" ref="G8:G21">F8/10560*100</f>
        <v>1.571969696969697</v>
      </c>
    </row>
    <row r="9" spans="4:7" ht="13.5" customHeight="1">
      <c r="D9" s="440" t="s">
        <v>89</v>
      </c>
      <c r="E9" s="440"/>
      <c r="F9" s="173">
        <v>593</v>
      </c>
      <c r="G9" s="81">
        <f t="shared" si="0"/>
        <v>5.615530303030303</v>
      </c>
    </row>
    <row r="10" spans="4:7" ht="15.75" customHeight="1">
      <c r="D10" s="440" t="s">
        <v>90</v>
      </c>
      <c r="E10" s="440"/>
      <c r="F10" s="173">
        <v>292</v>
      </c>
      <c r="G10" s="81">
        <f t="shared" si="0"/>
        <v>2.765151515151515</v>
      </c>
    </row>
    <row r="11" spans="4:7" ht="14.25" customHeight="1">
      <c r="D11" s="440" t="s">
        <v>91</v>
      </c>
      <c r="E11" s="440"/>
      <c r="F11" s="173">
        <v>219</v>
      </c>
      <c r="G11" s="81">
        <f t="shared" si="0"/>
        <v>2.0738636363636367</v>
      </c>
    </row>
    <row r="12" spans="4:7" ht="15" customHeight="1">
      <c r="D12" s="440" t="s">
        <v>92</v>
      </c>
      <c r="E12" s="440"/>
      <c r="F12" s="173">
        <v>151</v>
      </c>
      <c r="G12" s="81">
        <f t="shared" si="0"/>
        <v>1.4299242424242424</v>
      </c>
    </row>
    <row r="13" spans="4:7" ht="14.25" customHeight="1">
      <c r="D13" s="440" t="s">
        <v>93</v>
      </c>
      <c r="E13" s="440"/>
      <c r="F13" s="173">
        <v>578</v>
      </c>
      <c r="G13" s="81">
        <f t="shared" si="0"/>
        <v>5.473484848484849</v>
      </c>
    </row>
    <row r="14" spans="4:7" ht="16.5" customHeight="1">
      <c r="D14" s="440" t="s">
        <v>94</v>
      </c>
      <c r="E14" s="440"/>
      <c r="F14" s="173">
        <v>91</v>
      </c>
      <c r="G14" s="81">
        <f t="shared" si="0"/>
        <v>0.8617424242424242</v>
      </c>
    </row>
    <row r="15" spans="4:7" ht="16.5" customHeight="1">
      <c r="D15" s="440" t="s">
        <v>95</v>
      </c>
      <c r="E15" s="440"/>
      <c r="F15" s="173">
        <v>455</v>
      </c>
      <c r="G15" s="81">
        <f t="shared" si="0"/>
        <v>4.308712121212121</v>
      </c>
    </row>
    <row r="16" spans="4:7" ht="15.75" customHeight="1">
      <c r="D16" s="440" t="s">
        <v>96</v>
      </c>
      <c r="E16" s="440"/>
      <c r="F16" s="173">
        <v>104</v>
      </c>
      <c r="G16" s="81">
        <f t="shared" si="0"/>
        <v>0.9848484848484848</v>
      </c>
    </row>
    <row r="17" spans="4:7" ht="15.75" customHeight="1">
      <c r="D17" s="440" t="s">
        <v>97</v>
      </c>
      <c r="E17" s="440"/>
      <c r="F17" s="173">
        <v>122</v>
      </c>
      <c r="G17" s="81">
        <f t="shared" si="0"/>
        <v>1.1553030303030303</v>
      </c>
    </row>
    <row r="18" spans="4:7" ht="17.25" customHeight="1">
      <c r="D18" s="440" t="s">
        <v>98</v>
      </c>
      <c r="E18" s="440"/>
      <c r="F18" s="173">
        <v>66</v>
      </c>
      <c r="G18" s="81">
        <f t="shared" si="0"/>
        <v>0.625</v>
      </c>
    </row>
    <row r="19" spans="4:7" ht="17.25" customHeight="1">
      <c r="D19" s="440" t="s">
        <v>99</v>
      </c>
      <c r="E19" s="440"/>
      <c r="F19" s="173">
        <v>26</v>
      </c>
      <c r="G19" s="81">
        <f t="shared" si="0"/>
        <v>0.2462121212121212</v>
      </c>
    </row>
    <row r="20" spans="4:7" ht="15.75" customHeight="1">
      <c r="D20" s="440" t="s">
        <v>100</v>
      </c>
      <c r="E20" s="440"/>
      <c r="F20" s="173">
        <v>202</v>
      </c>
      <c r="G20" s="81">
        <f t="shared" si="0"/>
        <v>1.9128787878787876</v>
      </c>
    </row>
    <row r="21" spans="4:7" ht="14.25">
      <c r="D21" s="444" t="s">
        <v>31</v>
      </c>
      <c r="E21" s="445"/>
      <c r="F21" s="174">
        <f>SUM(F7:F20)</f>
        <v>10560</v>
      </c>
      <c r="G21" s="277">
        <f t="shared" si="0"/>
        <v>100</v>
      </c>
    </row>
    <row r="22" ht="15.75" customHeight="1"/>
    <row r="23" spans="1:9" ht="14.25">
      <c r="A23" s="441" t="s">
        <v>101</v>
      </c>
      <c r="B23" s="441"/>
      <c r="C23" s="441"/>
      <c r="D23" s="441"/>
      <c r="E23" s="441"/>
      <c r="F23" s="441"/>
      <c r="G23" s="441"/>
      <c r="H23" s="441"/>
      <c r="I23" s="441"/>
    </row>
    <row r="24" ht="15.75" customHeight="1"/>
    <row r="25" spans="4:7" ht="30" customHeight="1">
      <c r="D25" s="442" t="s">
        <v>85</v>
      </c>
      <c r="E25" s="442"/>
      <c r="F25" s="172" t="s">
        <v>9</v>
      </c>
      <c r="G25" s="80" t="s">
        <v>86</v>
      </c>
    </row>
    <row r="26" spans="4:7" ht="15" customHeight="1">
      <c r="D26" s="440">
        <v>10000</v>
      </c>
      <c r="E26" s="443"/>
      <c r="F26" s="171">
        <v>12244</v>
      </c>
      <c r="G26" s="81">
        <f>F26/44556*100</f>
        <v>27.480025136906367</v>
      </c>
    </row>
    <row r="27" spans="4:7" ht="14.25">
      <c r="D27" s="443" t="s">
        <v>102</v>
      </c>
      <c r="E27" s="443"/>
      <c r="F27" s="171">
        <v>4316</v>
      </c>
      <c r="G27" s="81">
        <f aca="true" t="shared" si="1" ref="G27:G47">F27/44556*100</f>
        <v>9.686686417093096</v>
      </c>
    </row>
    <row r="28" spans="4:7" ht="14.25">
      <c r="D28" s="443" t="s">
        <v>103</v>
      </c>
      <c r="E28" s="443"/>
      <c r="F28" s="171">
        <v>1514</v>
      </c>
      <c r="G28" s="81">
        <f t="shared" si="1"/>
        <v>3.39797109255768</v>
      </c>
    </row>
    <row r="29" spans="4:7" ht="14.25">
      <c r="D29" s="443" t="s">
        <v>104</v>
      </c>
      <c r="E29" s="443"/>
      <c r="F29" s="171">
        <v>1086</v>
      </c>
      <c r="G29" s="81">
        <f t="shared" si="1"/>
        <v>2.437382170751414</v>
      </c>
    </row>
    <row r="30" spans="4:7" ht="14.25">
      <c r="D30" s="443" t="s">
        <v>105</v>
      </c>
      <c r="E30" s="443"/>
      <c r="F30" s="171">
        <v>7379</v>
      </c>
      <c r="G30" s="81">
        <f t="shared" si="1"/>
        <v>16.561181434599156</v>
      </c>
    </row>
    <row r="31" spans="4:7" ht="14.25">
      <c r="D31" s="443" t="s">
        <v>106</v>
      </c>
      <c r="E31" s="443"/>
      <c r="F31" s="171">
        <v>584</v>
      </c>
      <c r="G31" s="81">
        <f t="shared" si="1"/>
        <v>1.310710117604812</v>
      </c>
    </row>
    <row r="32" spans="4:7" ht="14.25">
      <c r="D32" s="443" t="s">
        <v>107</v>
      </c>
      <c r="E32" s="443"/>
      <c r="F32" s="171">
        <v>9117</v>
      </c>
      <c r="G32" s="81">
        <f t="shared" si="1"/>
        <v>20.461890654457314</v>
      </c>
    </row>
    <row r="33" spans="4:7" ht="14.25">
      <c r="D33" s="443" t="s">
        <v>108</v>
      </c>
      <c r="E33" s="443"/>
      <c r="F33" s="171">
        <v>308</v>
      </c>
      <c r="G33" s="81">
        <f t="shared" si="1"/>
        <v>0.6912649250381543</v>
      </c>
    </row>
    <row r="34" spans="4:7" ht="14.25">
      <c r="D34" s="443" t="s">
        <v>109</v>
      </c>
      <c r="E34" s="443"/>
      <c r="F34" s="171">
        <v>612</v>
      </c>
      <c r="G34" s="81">
        <f t="shared" si="1"/>
        <v>1.3735523835173715</v>
      </c>
    </row>
    <row r="35" spans="4:7" ht="14.25">
      <c r="D35" s="443" t="s">
        <v>89</v>
      </c>
      <c r="E35" s="443"/>
      <c r="F35" s="171">
        <v>2664</v>
      </c>
      <c r="G35" s="81">
        <f t="shared" si="1"/>
        <v>5.978992728252088</v>
      </c>
    </row>
    <row r="36" spans="4:7" ht="14.25">
      <c r="D36" s="443" t="s">
        <v>90</v>
      </c>
      <c r="E36" s="443"/>
      <c r="F36" s="171">
        <v>626</v>
      </c>
      <c r="G36" s="81">
        <f t="shared" si="1"/>
        <v>1.4049735164736512</v>
      </c>
    </row>
    <row r="37" spans="4:7" ht="14.25">
      <c r="D37" s="443" t="s">
        <v>91</v>
      </c>
      <c r="E37" s="443"/>
      <c r="F37" s="171">
        <v>827</v>
      </c>
      <c r="G37" s="81">
        <f t="shared" si="1"/>
        <v>1.8560912110602388</v>
      </c>
    </row>
    <row r="38" spans="4:7" ht="14.25">
      <c r="D38" s="443" t="s">
        <v>92</v>
      </c>
      <c r="E38" s="443"/>
      <c r="F38" s="171">
        <v>705</v>
      </c>
      <c r="G38" s="81">
        <f t="shared" si="1"/>
        <v>1.5822784810126582</v>
      </c>
    </row>
    <row r="39" spans="4:7" ht="14.25">
      <c r="D39" s="443" t="s">
        <v>93</v>
      </c>
      <c r="E39" s="443"/>
      <c r="F39" s="171">
        <v>1355</v>
      </c>
      <c r="G39" s="81">
        <f t="shared" si="1"/>
        <v>3.041116796839932</v>
      </c>
    </row>
    <row r="40" spans="4:7" ht="14.25">
      <c r="D40" s="443" t="s">
        <v>110</v>
      </c>
      <c r="E40" s="443"/>
      <c r="F40" s="171">
        <v>196</v>
      </c>
      <c r="G40" s="81">
        <f t="shared" si="1"/>
        <v>0.4398958613879163</v>
      </c>
    </row>
    <row r="41" spans="4:7" ht="14.25">
      <c r="D41" s="443" t="s">
        <v>111</v>
      </c>
      <c r="E41" s="443"/>
      <c r="F41" s="171">
        <v>45</v>
      </c>
      <c r="G41" s="81">
        <f t="shared" si="1"/>
        <v>0.10099649878804201</v>
      </c>
    </row>
    <row r="42" spans="4:7" ht="14.25">
      <c r="D42" s="443" t="s">
        <v>112</v>
      </c>
      <c r="E42" s="443"/>
      <c r="F42" s="171">
        <v>139</v>
      </c>
      <c r="G42" s="81">
        <f t="shared" si="1"/>
        <v>0.3119669629230631</v>
      </c>
    </row>
    <row r="43" spans="4:7" ht="14.25">
      <c r="D43" s="443" t="s">
        <v>113</v>
      </c>
      <c r="E43" s="443"/>
      <c r="F43" s="171">
        <v>580</v>
      </c>
      <c r="G43" s="81">
        <f t="shared" si="1"/>
        <v>1.3017326510458749</v>
      </c>
    </row>
    <row r="44" spans="4:7" ht="14.25">
      <c r="D44" s="443" t="s">
        <v>96</v>
      </c>
      <c r="E44" s="443"/>
      <c r="F44" s="171">
        <v>88</v>
      </c>
      <c r="G44" s="81">
        <f t="shared" si="1"/>
        <v>0.1975042642966155</v>
      </c>
    </row>
    <row r="45" spans="4:7" ht="14.25">
      <c r="D45" s="443" t="s">
        <v>97</v>
      </c>
      <c r="E45" s="443"/>
      <c r="F45" s="171">
        <v>79</v>
      </c>
      <c r="G45" s="81">
        <f t="shared" si="1"/>
        <v>0.1773049645390071</v>
      </c>
    </row>
    <row r="46" spans="4:7" ht="14.25">
      <c r="D46" s="443" t="s">
        <v>114</v>
      </c>
      <c r="E46" s="443"/>
      <c r="F46" s="171">
        <v>92</v>
      </c>
      <c r="G46" s="81">
        <f t="shared" si="1"/>
        <v>0.20648173085555258</v>
      </c>
    </row>
    <row r="47" spans="4:7" ht="14.25">
      <c r="D47" s="446" t="s">
        <v>31</v>
      </c>
      <c r="E47" s="446"/>
      <c r="F47" s="170">
        <f>SUM(F26:F46)</f>
        <v>44556</v>
      </c>
      <c r="G47" s="277">
        <f t="shared" si="1"/>
        <v>100</v>
      </c>
    </row>
    <row r="48" spans="4:8" ht="14.25">
      <c r="D48" s="3" t="s">
        <v>115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&amp;L20.11.2015&amp;CTÜRKİYE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4" t="s">
        <v>594</v>
      </c>
      <c r="B2" s="424"/>
      <c r="C2" s="424"/>
      <c r="D2" s="424"/>
      <c r="E2" s="424"/>
      <c r="F2" s="424"/>
      <c r="G2" s="424"/>
      <c r="H2" s="424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4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">
      <c r="B5" s="450" t="s">
        <v>116</v>
      </c>
      <c r="C5" s="450"/>
      <c r="D5" s="450"/>
      <c r="E5" s="450"/>
      <c r="F5" s="450"/>
      <c r="G5" s="265"/>
      <c r="H5" s="265"/>
      <c r="I5" s="265"/>
      <c r="J5" s="265"/>
      <c r="K5" s="83"/>
    </row>
    <row r="6" spans="2:11" ht="18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4.2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8"/>
      <c r="C8" s="449" t="s">
        <v>327</v>
      </c>
      <c r="D8" s="449"/>
      <c r="E8" s="449" t="s">
        <v>328</v>
      </c>
      <c r="F8" s="449"/>
      <c r="G8" s="4"/>
      <c r="H8" s="4"/>
      <c r="I8" s="4"/>
      <c r="J8" s="4"/>
      <c r="K8" s="4"/>
    </row>
    <row r="9" spans="2:11" ht="24.75" customHeight="1">
      <c r="B9" s="448"/>
      <c r="C9" s="449"/>
      <c r="D9" s="449"/>
      <c r="E9" s="449"/>
      <c r="F9" s="449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635</v>
      </c>
      <c r="D11" s="258">
        <f>C11/1063*100</f>
        <v>59.736594543744125</v>
      </c>
      <c r="E11" s="259">
        <v>2532</v>
      </c>
      <c r="F11" s="258">
        <f>E11/4068*100</f>
        <v>62.24188790560472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244</v>
      </c>
      <c r="D12" s="258">
        <f aca="true" t="shared" si="0" ref="D12:D22">C12/1063*100</f>
        <v>22.95390404515522</v>
      </c>
      <c r="E12" s="260">
        <v>1120</v>
      </c>
      <c r="F12" s="258">
        <f aca="true" t="shared" si="1" ref="F12:F22">E12/4068*100</f>
        <v>27.53195673549656</v>
      </c>
      <c r="G12" s="4"/>
      <c r="H12" s="4"/>
    </row>
    <row r="13" spans="2:8" ht="24.75" customHeight="1">
      <c r="B13" s="256">
        <v>3</v>
      </c>
      <c r="C13" s="261">
        <v>104</v>
      </c>
      <c r="D13" s="258">
        <f t="shared" si="0"/>
        <v>9.783631232361243</v>
      </c>
      <c r="E13" s="261">
        <v>307</v>
      </c>
      <c r="F13" s="258">
        <f t="shared" si="1"/>
        <v>7.546705998033431</v>
      </c>
      <c r="G13" s="4"/>
      <c r="H13" s="4"/>
    </row>
    <row r="14" spans="2:8" ht="24.75" customHeight="1">
      <c r="B14" s="256">
        <v>4</v>
      </c>
      <c r="C14" s="261">
        <v>36</v>
      </c>
      <c r="D14" s="258">
        <f t="shared" si="0"/>
        <v>3.3866415804327374</v>
      </c>
      <c r="E14" s="261">
        <v>78</v>
      </c>
      <c r="F14" s="258">
        <f t="shared" si="1"/>
        <v>1.9174041297935103</v>
      </c>
      <c r="G14" s="4"/>
      <c r="H14" s="4"/>
    </row>
    <row r="15" spans="2:8" ht="24.75" customHeight="1">
      <c r="B15" s="256">
        <v>5</v>
      </c>
      <c r="C15" s="261">
        <v>19</v>
      </c>
      <c r="D15" s="258">
        <f t="shared" si="0"/>
        <v>1.7873941674506115</v>
      </c>
      <c r="E15" s="261">
        <v>21</v>
      </c>
      <c r="F15" s="258">
        <f t="shared" si="1"/>
        <v>0.5162241887905604</v>
      </c>
      <c r="G15" s="4"/>
      <c r="H15" s="4"/>
    </row>
    <row r="16" spans="2:8" ht="24.75" customHeight="1">
      <c r="B16" s="256">
        <v>6</v>
      </c>
      <c r="C16" s="261">
        <v>15</v>
      </c>
      <c r="D16" s="258">
        <f t="shared" si="0"/>
        <v>1.4111006585136407</v>
      </c>
      <c r="E16" s="261">
        <v>8</v>
      </c>
      <c r="F16" s="258">
        <f t="shared" si="1"/>
        <v>0.19665683382497542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0.28222013170272814</v>
      </c>
      <c r="E17" s="261">
        <v>0</v>
      </c>
      <c r="F17" s="258">
        <f t="shared" si="1"/>
        <v>0</v>
      </c>
      <c r="G17" s="4"/>
      <c r="H17" s="4"/>
    </row>
    <row r="18" spans="2:8" ht="25.5" customHeight="1">
      <c r="B18" s="256">
        <v>8</v>
      </c>
      <c r="C18" s="261">
        <v>1</v>
      </c>
      <c r="D18" s="258">
        <f t="shared" si="0"/>
        <v>0.09407337723424271</v>
      </c>
      <c r="E18" s="261">
        <v>1</v>
      </c>
      <c r="F18" s="258">
        <f t="shared" si="1"/>
        <v>0.024582104228121928</v>
      </c>
      <c r="G18" s="4"/>
      <c r="H18" s="4"/>
    </row>
    <row r="19" spans="1:8" ht="22.5" customHeight="1">
      <c r="A19" s="253"/>
      <c r="B19" s="256">
        <v>9</v>
      </c>
      <c r="C19" s="261">
        <v>1</v>
      </c>
      <c r="D19" s="258">
        <f t="shared" si="0"/>
        <v>0.09407337723424271</v>
      </c>
      <c r="E19" s="261">
        <v>0</v>
      </c>
      <c r="F19" s="258">
        <f t="shared" si="1"/>
        <v>0</v>
      </c>
      <c r="G19" s="253"/>
      <c r="H19" s="4"/>
    </row>
    <row r="20" spans="2:8" ht="23.25" customHeight="1">
      <c r="B20" s="256">
        <v>10</v>
      </c>
      <c r="C20" s="261">
        <v>0</v>
      </c>
      <c r="D20" s="258">
        <f t="shared" si="0"/>
        <v>0</v>
      </c>
      <c r="E20" s="261">
        <v>1</v>
      </c>
      <c r="F20" s="258">
        <f t="shared" si="1"/>
        <v>0.024582104228121928</v>
      </c>
      <c r="G20" s="4"/>
      <c r="H20" s="4"/>
    </row>
    <row r="21" spans="2:8" ht="24.75" customHeight="1">
      <c r="B21" s="256" t="s">
        <v>118</v>
      </c>
      <c r="C21" s="261">
        <v>5</v>
      </c>
      <c r="D21" s="258">
        <f t="shared" si="0"/>
        <v>0.4703668861712135</v>
      </c>
      <c r="E21" s="261">
        <v>0</v>
      </c>
      <c r="F21" s="258">
        <f t="shared" si="1"/>
        <v>0</v>
      </c>
      <c r="G21" s="4"/>
      <c r="H21" s="4"/>
    </row>
    <row r="22" spans="2:8" ht="24.75" customHeight="1">
      <c r="B22" s="255" t="s">
        <v>31</v>
      </c>
      <c r="C22" s="262">
        <f>SUM(C11:C21)</f>
        <v>1063</v>
      </c>
      <c r="D22" s="263">
        <f t="shared" si="0"/>
        <v>100</v>
      </c>
      <c r="E22" s="264">
        <f>SUM(E11:E21)</f>
        <v>4068</v>
      </c>
      <c r="F22" s="263">
        <f t="shared" si="1"/>
        <v>100</v>
      </c>
      <c r="G22" s="4"/>
      <c r="H22" s="4"/>
    </row>
    <row r="23" spans="2:8" ht="18.75" customHeight="1">
      <c r="B23" s="447" t="s">
        <v>18</v>
      </c>
      <c r="C23" s="447"/>
      <c r="D23" s="447"/>
      <c r="E23" s="447"/>
      <c r="F23" s="447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4.2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4.25">
      <c r="B34" s="4"/>
      <c r="C34" s="4"/>
      <c r="D34" s="4"/>
      <c r="H34" s="4"/>
      <c r="I34" s="4"/>
      <c r="J34" s="4"/>
      <c r="K34" s="4"/>
    </row>
    <row r="35" spans="2:11" ht="14.25">
      <c r="B35" s="4"/>
      <c r="C35" s="4"/>
      <c r="D35" s="4"/>
      <c r="H35" s="175"/>
      <c r="I35" s="175"/>
      <c r="J35" s="4"/>
      <c r="K35" s="4"/>
    </row>
    <row r="36" spans="2:11" ht="14.25">
      <c r="B36" s="4"/>
      <c r="C36" s="89"/>
      <c r="D36" s="89"/>
      <c r="H36" s="90"/>
      <c r="I36" s="4"/>
      <c r="J36" s="4"/>
      <c r="K36" s="4"/>
    </row>
    <row r="37" spans="2:11" ht="14.25">
      <c r="B37" s="4"/>
      <c r="C37" s="4"/>
      <c r="D37" s="4"/>
      <c r="H37" s="4"/>
      <c r="I37" s="4"/>
      <c r="J37" s="4"/>
      <c r="K37" s="4"/>
    </row>
    <row r="38" spans="2:11" ht="14.25">
      <c r="B38" s="4"/>
      <c r="C38" s="4"/>
      <c r="D38" s="4"/>
      <c r="H38" s="4"/>
      <c r="I38" s="4"/>
      <c r="J38" s="4"/>
      <c r="K38" s="4"/>
    </row>
    <row r="39" spans="2:11" ht="14.25">
      <c r="B39" s="4"/>
      <c r="C39" s="4"/>
      <c r="D39" s="4"/>
      <c r="H39" s="4"/>
      <c r="I39" s="4"/>
      <c r="J39" s="4"/>
      <c r="K39" s="4"/>
    </row>
    <row r="40" spans="2:11" ht="14.25">
      <c r="B40" s="4"/>
      <c r="C40" s="4"/>
      <c r="D40" s="4"/>
      <c r="H40" s="4"/>
      <c r="I40" s="4"/>
      <c r="J40" s="4"/>
      <c r="K40" s="4"/>
    </row>
    <row r="41" spans="2:11" ht="14.25">
      <c r="B41" s="4"/>
      <c r="C41" s="4"/>
      <c r="D41" s="4"/>
      <c r="H41" s="4"/>
      <c r="I41" s="4"/>
      <c r="J41" s="4"/>
      <c r="K41" s="4"/>
    </row>
    <row r="42" spans="2:11" ht="14.25">
      <c r="B42" s="4"/>
      <c r="C42" s="4"/>
      <c r="D42" s="4"/>
      <c r="H42" s="4"/>
      <c r="I42" s="4"/>
      <c r="J42" s="4"/>
      <c r="K42" s="4"/>
    </row>
    <row r="43" spans="2:11" ht="14.25">
      <c r="B43" s="4"/>
      <c r="C43" s="4"/>
      <c r="D43" s="4"/>
      <c r="H43" s="4"/>
      <c r="I43" s="4"/>
      <c r="J43" s="4"/>
      <c r="K43" s="4"/>
    </row>
    <row r="44" spans="2:11" ht="14.25">
      <c r="B44" s="4"/>
      <c r="C44" s="4"/>
      <c r="D44" s="4"/>
      <c r="H44" s="4"/>
      <c r="I44" s="4"/>
      <c r="J44" s="4"/>
      <c r="K44" s="4"/>
    </row>
    <row r="45" spans="2:11" ht="14.2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2015-11-25T09:00:00Z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